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ata\rfa\Ranglisten\Rules 2019\"/>
    </mc:Choice>
  </mc:AlternateContent>
  <bookViews>
    <workbookView xWindow="0" yWindow="0" windowWidth="20490" windowHeight="7485" tabRatio="500" activeTab="2"/>
  </bookViews>
  <sheets>
    <sheet name="Open" sheetId="1" r:id="rId1"/>
    <sheet name="Seniors" sheetId="2" r:id="rId2"/>
    <sheet name="Juniors" sheetId="3" r:id="rId3"/>
    <sheet name="TS 1. Dec Rankings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39" i="3" l="1"/>
  <c r="AE39" i="3" s="1"/>
  <c r="AF39" i="3" s="1"/>
  <c r="AC39" i="3"/>
  <c r="AB39" i="3"/>
  <c r="AA39" i="3"/>
  <c r="Z39" i="3"/>
  <c r="V39" i="3"/>
  <c r="W39" i="3" s="1"/>
  <c r="X39" i="3" s="1"/>
  <c r="U39" i="3"/>
  <c r="T39" i="3"/>
  <c r="S39" i="3"/>
  <c r="R39" i="3"/>
  <c r="N39" i="3"/>
  <c r="O39" i="3" s="1"/>
  <c r="P39" i="3" s="1"/>
  <c r="M39" i="3"/>
  <c r="L39" i="3"/>
  <c r="K39" i="3"/>
  <c r="J39" i="3"/>
  <c r="F39" i="3"/>
  <c r="G39" i="3" s="1"/>
  <c r="H39" i="3" s="1"/>
  <c r="E39" i="3"/>
  <c r="D39" i="3"/>
  <c r="C39" i="3"/>
  <c r="B39" i="3"/>
  <c r="AE38" i="3"/>
  <c r="AF38" i="3" s="1"/>
  <c r="AD38" i="3"/>
  <c r="AC38" i="3"/>
  <c r="AB38" i="3"/>
  <c r="AA38" i="3"/>
  <c r="Z38" i="3"/>
  <c r="V38" i="3"/>
  <c r="W38" i="3" s="1"/>
  <c r="X38" i="3" s="1"/>
  <c r="U38" i="3"/>
  <c r="T38" i="3"/>
  <c r="S38" i="3"/>
  <c r="R38" i="3"/>
  <c r="N38" i="3"/>
  <c r="O38" i="3" s="1"/>
  <c r="P38" i="3" s="1"/>
  <c r="M38" i="3"/>
  <c r="L38" i="3"/>
  <c r="K38" i="3"/>
  <c r="J38" i="3"/>
  <c r="F38" i="3"/>
  <c r="G38" i="3" s="1"/>
  <c r="H38" i="3" s="1"/>
  <c r="E38" i="3"/>
  <c r="D38" i="3"/>
  <c r="C38" i="3"/>
  <c r="B38" i="3"/>
  <c r="AE37" i="3"/>
  <c r="AF37" i="3" s="1"/>
  <c r="AD37" i="3"/>
  <c r="AC37" i="3"/>
  <c r="AB37" i="3"/>
  <c r="AA37" i="3"/>
  <c r="Z37" i="3"/>
  <c r="V37" i="3"/>
  <c r="W37" i="3" s="1"/>
  <c r="X37" i="3" s="1"/>
  <c r="U37" i="3"/>
  <c r="T37" i="3"/>
  <c r="S37" i="3"/>
  <c r="R37" i="3"/>
  <c r="N37" i="3"/>
  <c r="O37" i="3" s="1"/>
  <c r="P37" i="3" s="1"/>
  <c r="M37" i="3"/>
  <c r="L37" i="3"/>
  <c r="K37" i="3"/>
  <c r="J37" i="3"/>
  <c r="F37" i="3"/>
  <c r="G37" i="3" s="1"/>
  <c r="H37" i="3" s="1"/>
  <c r="E37" i="3"/>
  <c r="D37" i="3"/>
  <c r="C37" i="3"/>
  <c r="B37" i="3"/>
  <c r="AE36" i="3"/>
  <c r="AF36" i="3" s="1"/>
  <c r="AD36" i="3"/>
  <c r="AC36" i="3"/>
  <c r="AB36" i="3"/>
  <c r="AA36" i="3"/>
  <c r="Z36" i="3"/>
  <c r="V36" i="3"/>
  <c r="W36" i="3" s="1"/>
  <c r="X36" i="3" s="1"/>
  <c r="U36" i="3"/>
  <c r="T36" i="3"/>
  <c r="S36" i="3"/>
  <c r="R36" i="3"/>
  <c r="N36" i="3"/>
  <c r="O36" i="3" s="1"/>
  <c r="P36" i="3" s="1"/>
  <c r="M36" i="3"/>
  <c r="L36" i="3"/>
  <c r="K36" i="3"/>
  <c r="J36" i="3"/>
  <c r="F36" i="3"/>
  <c r="G36" i="3" s="1"/>
  <c r="H36" i="3" s="1"/>
  <c r="E36" i="3"/>
  <c r="D36" i="3"/>
  <c r="C36" i="3"/>
  <c r="B36" i="3"/>
  <c r="AE35" i="3"/>
  <c r="AF35" i="3" s="1"/>
  <c r="AD35" i="3"/>
  <c r="AC35" i="3"/>
  <c r="AB35" i="3"/>
  <c r="AA35" i="3"/>
  <c r="Z35" i="3"/>
  <c r="V35" i="3"/>
  <c r="W35" i="3" s="1"/>
  <c r="X35" i="3" s="1"/>
  <c r="U35" i="3"/>
  <c r="T35" i="3"/>
  <c r="S35" i="3"/>
  <c r="R35" i="3"/>
  <c r="N35" i="3"/>
  <c r="O35" i="3" s="1"/>
  <c r="P35" i="3" s="1"/>
  <c r="M35" i="3"/>
  <c r="L35" i="3"/>
  <c r="K35" i="3"/>
  <c r="J35" i="3"/>
  <c r="F35" i="3"/>
  <c r="G35" i="3" s="1"/>
  <c r="H35" i="3" s="1"/>
  <c r="E35" i="3"/>
  <c r="D35" i="3"/>
  <c r="C35" i="3"/>
  <c r="B35" i="3"/>
  <c r="AE34" i="3"/>
  <c r="AF34" i="3" s="1"/>
  <c r="AD34" i="3"/>
  <c r="AC34" i="3"/>
  <c r="AB34" i="3"/>
  <c r="AA34" i="3"/>
  <c r="Z34" i="3"/>
  <c r="V34" i="3"/>
  <c r="W34" i="3" s="1"/>
  <c r="X34" i="3" s="1"/>
  <c r="U34" i="3"/>
  <c r="T34" i="3"/>
  <c r="S34" i="3"/>
  <c r="R34" i="3"/>
  <c r="N34" i="3"/>
  <c r="O34" i="3" s="1"/>
  <c r="P34" i="3" s="1"/>
  <c r="M34" i="3"/>
  <c r="L34" i="3"/>
  <c r="K34" i="3"/>
  <c r="J34" i="3"/>
  <c r="F34" i="3"/>
  <c r="G34" i="3" s="1"/>
  <c r="H34" i="3" s="1"/>
  <c r="E34" i="3"/>
  <c r="D34" i="3"/>
  <c r="C34" i="3"/>
  <c r="B34" i="3"/>
  <c r="AE33" i="3"/>
  <c r="AF33" i="3" s="1"/>
  <c r="AD33" i="3"/>
  <c r="AC33" i="3"/>
  <c r="AB33" i="3"/>
  <c r="AA33" i="3"/>
  <c r="Z33" i="3"/>
  <c r="V33" i="3"/>
  <c r="W33" i="3" s="1"/>
  <c r="X33" i="3" s="1"/>
  <c r="U33" i="3"/>
  <c r="T33" i="3"/>
  <c r="S33" i="3"/>
  <c r="R33" i="3"/>
  <c r="N33" i="3"/>
  <c r="O33" i="3" s="1"/>
  <c r="P33" i="3" s="1"/>
  <c r="M33" i="3"/>
  <c r="L33" i="3"/>
  <c r="K33" i="3"/>
  <c r="J33" i="3"/>
  <c r="F33" i="3"/>
  <c r="G33" i="3" s="1"/>
  <c r="H33" i="3" s="1"/>
  <c r="E33" i="3"/>
  <c r="D33" i="3"/>
  <c r="C33" i="3"/>
  <c r="B33" i="3"/>
  <c r="AE32" i="3"/>
  <c r="AF32" i="3" s="1"/>
  <c r="AD32" i="3"/>
  <c r="AC32" i="3"/>
  <c r="AB32" i="3"/>
  <c r="AA32" i="3"/>
  <c r="Z32" i="3"/>
  <c r="V32" i="3"/>
  <c r="W32" i="3" s="1"/>
  <c r="X32" i="3" s="1"/>
  <c r="U32" i="3"/>
  <c r="T32" i="3"/>
  <c r="S32" i="3"/>
  <c r="R32" i="3"/>
  <c r="N32" i="3"/>
  <c r="O32" i="3" s="1"/>
  <c r="P32" i="3" s="1"/>
  <c r="M32" i="3"/>
  <c r="L32" i="3"/>
  <c r="K32" i="3"/>
  <c r="J32" i="3"/>
  <c r="F32" i="3"/>
  <c r="G32" i="3" s="1"/>
  <c r="H32" i="3" s="1"/>
  <c r="E32" i="3"/>
  <c r="D32" i="3"/>
  <c r="C32" i="3"/>
  <c r="B32" i="3"/>
  <c r="AE31" i="3"/>
  <c r="AF31" i="3" s="1"/>
  <c r="AD31" i="3"/>
  <c r="AC31" i="3"/>
  <c r="AB31" i="3"/>
  <c r="AA31" i="3"/>
  <c r="Z31" i="3"/>
  <c r="V31" i="3"/>
  <c r="W31" i="3" s="1"/>
  <c r="X31" i="3" s="1"/>
  <c r="U31" i="3"/>
  <c r="T31" i="3"/>
  <c r="S31" i="3"/>
  <c r="R31" i="3"/>
  <c r="N31" i="3"/>
  <c r="O31" i="3" s="1"/>
  <c r="P31" i="3" s="1"/>
  <c r="M31" i="3"/>
  <c r="L31" i="3"/>
  <c r="K31" i="3"/>
  <c r="J31" i="3"/>
  <c r="F31" i="3"/>
  <c r="G31" i="3" s="1"/>
  <c r="H31" i="3" s="1"/>
  <c r="E31" i="3"/>
  <c r="D31" i="3"/>
  <c r="C31" i="3"/>
  <c r="B31" i="3"/>
  <c r="AE30" i="3"/>
  <c r="AF30" i="3" s="1"/>
  <c r="AD30" i="3"/>
  <c r="AC30" i="3"/>
  <c r="AB30" i="3"/>
  <c r="AA30" i="3"/>
  <c r="Z30" i="3"/>
  <c r="V30" i="3"/>
  <c r="W30" i="3" s="1"/>
  <c r="X30" i="3" s="1"/>
  <c r="U30" i="3"/>
  <c r="T30" i="3"/>
  <c r="S30" i="3"/>
  <c r="R30" i="3"/>
  <c r="O30" i="3"/>
  <c r="P30" i="3" s="1"/>
  <c r="N30" i="3"/>
  <c r="M30" i="3"/>
  <c r="L30" i="3"/>
  <c r="K30" i="3"/>
  <c r="J30" i="3"/>
  <c r="F30" i="3"/>
  <c r="G30" i="3" s="1"/>
  <c r="H30" i="3" s="1"/>
  <c r="E30" i="3"/>
  <c r="D30" i="3"/>
  <c r="C30" i="3"/>
  <c r="B30" i="3"/>
  <c r="AF29" i="3"/>
  <c r="AE29" i="3"/>
  <c r="AD29" i="3"/>
  <c r="AC29" i="3"/>
  <c r="AB29" i="3"/>
  <c r="AA29" i="3"/>
  <c r="Z29" i="3"/>
  <c r="W29" i="3"/>
  <c r="X29" i="3" s="1"/>
  <c r="V29" i="3"/>
  <c r="U29" i="3"/>
  <c r="T29" i="3"/>
  <c r="S29" i="3"/>
  <c r="R29" i="3"/>
  <c r="N29" i="3"/>
  <c r="O29" i="3" s="1"/>
  <c r="P29" i="3" s="1"/>
  <c r="M29" i="3"/>
  <c r="L29" i="3"/>
  <c r="K29" i="3"/>
  <c r="J29" i="3"/>
  <c r="H29" i="3"/>
  <c r="F29" i="3"/>
  <c r="G29" i="3" s="1"/>
  <c r="E29" i="3"/>
  <c r="D29" i="3"/>
  <c r="C29" i="3"/>
  <c r="B29" i="3"/>
  <c r="AE28" i="3"/>
  <c r="AF28" i="3" s="1"/>
  <c r="AD28" i="3"/>
  <c r="AC28" i="3"/>
  <c r="AB28" i="3"/>
  <c r="AA28" i="3"/>
  <c r="Z28" i="3"/>
  <c r="V28" i="3"/>
  <c r="W28" i="3" s="1"/>
  <c r="X28" i="3" s="1"/>
  <c r="U28" i="3"/>
  <c r="T28" i="3"/>
  <c r="S28" i="3"/>
  <c r="R28" i="3"/>
  <c r="O28" i="3"/>
  <c r="P28" i="3" s="1"/>
  <c r="N28" i="3"/>
  <c r="M28" i="3"/>
  <c r="L28" i="3"/>
  <c r="K28" i="3"/>
  <c r="J28" i="3"/>
  <c r="F28" i="3"/>
  <c r="G28" i="3" s="1"/>
  <c r="H28" i="3" s="1"/>
  <c r="E28" i="3"/>
  <c r="D28" i="3"/>
  <c r="C28" i="3"/>
  <c r="B28" i="3"/>
  <c r="AF27" i="3"/>
  <c r="AE27" i="3"/>
  <c r="AD27" i="3"/>
  <c r="AC27" i="3"/>
  <c r="AB27" i="3"/>
  <c r="AA27" i="3"/>
  <c r="Z27" i="3"/>
  <c r="W27" i="3"/>
  <c r="X27" i="3" s="1"/>
  <c r="V27" i="3"/>
  <c r="U27" i="3"/>
  <c r="T27" i="3"/>
  <c r="S27" i="3"/>
  <c r="R27" i="3"/>
  <c r="N27" i="3"/>
  <c r="O27" i="3" s="1"/>
  <c r="P27" i="3" s="1"/>
  <c r="M27" i="3"/>
  <c r="L27" i="3"/>
  <c r="K27" i="3"/>
  <c r="J27" i="3"/>
  <c r="H27" i="3"/>
  <c r="F27" i="3"/>
  <c r="G27" i="3" s="1"/>
  <c r="E27" i="3"/>
  <c r="D27" i="3"/>
  <c r="C27" i="3"/>
  <c r="B27" i="3"/>
  <c r="AE26" i="3"/>
  <c r="AF26" i="3" s="1"/>
  <c r="AD26" i="3"/>
  <c r="AC26" i="3"/>
  <c r="AB26" i="3"/>
  <c r="AA26" i="3"/>
  <c r="Z26" i="3"/>
  <c r="V26" i="3"/>
  <c r="W26" i="3" s="1"/>
  <c r="X26" i="3" s="1"/>
  <c r="U26" i="3"/>
  <c r="T26" i="3"/>
  <c r="S26" i="3"/>
  <c r="R26" i="3"/>
  <c r="O26" i="3"/>
  <c r="P26" i="3" s="1"/>
  <c r="N26" i="3"/>
  <c r="M26" i="3"/>
  <c r="L26" i="3"/>
  <c r="K26" i="3"/>
  <c r="J26" i="3"/>
  <c r="F26" i="3"/>
  <c r="G26" i="3" s="1"/>
  <c r="H26" i="3" s="1"/>
  <c r="E26" i="3"/>
  <c r="D26" i="3"/>
  <c r="C26" i="3"/>
  <c r="B26" i="3"/>
  <c r="AF25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N25" i="3"/>
  <c r="O25" i="3" s="1"/>
  <c r="P25" i="3" s="1"/>
  <c r="M25" i="3"/>
  <c r="L25" i="3"/>
  <c r="K25" i="3"/>
  <c r="J25" i="3"/>
  <c r="H25" i="3"/>
  <c r="F25" i="3"/>
  <c r="G25" i="3" s="1"/>
  <c r="E25" i="3"/>
  <c r="D25" i="3"/>
  <c r="C25" i="3"/>
  <c r="B25" i="3"/>
  <c r="AE24" i="3"/>
  <c r="AF24" i="3" s="1"/>
  <c r="AD24" i="3"/>
  <c r="AC24" i="3"/>
  <c r="AB24" i="3"/>
  <c r="AA24" i="3"/>
  <c r="Z24" i="3"/>
  <c r="V24" i="3"/>
  <c r="W24" i="3" s="1"/>
  <c r="X24" i="3" s="1"/>
  <c r="U24" i="3"/>
  <c r="T24" i="3"/>
  <c r="S24" i="3"/>
  <c r="R24" i="3"/>
  <c r="O24" i="3"/>
  <c r="P24" i="3" s="1"/>
  <c r="N24" i="3"/>
  <c r="M24" i="3"/>
  <c r="L24" i="3"/>
  <c r="K24" i="3"/>
  <c r="J24" i="3"/>
  <c r="F24" i="3"/>
  <c r="G24" i="3" s="1"/>
  <c r="H24" i="3" s="1"/>
  <c r="E24" i="3"/>
  <c r="D24" i="3"/>
  <c r="C24" i="3"/>
  <c r="B24" i="3"/>
  <c r="AF23" i="3"/>
  <c r="AE23" i="3"/>
  <c r="AD23" i="3"/>
  <c r="AC23" i="3"/>
  <c r="AB23" i="3"/>
  <c r="AA23" i="3"/>
  <c r="Z23" i="3"/>
  <c r="W23" i="3"/>
  <c r="X23" i="3" s="1"/>
  <c r="V23" i="3"/>
  <c r="U23" i="3"/>
  <c r="T23" i="3"/>
  <c r="S23" i="3"/>
  <c r="R23" i="3"/>
  <c r="N23" i="3"/>
  <c r="O23" i="3" s="1"/>
  <c r="P23" i="3" s="1"/>
  <c r="M23" i="3"/>
  <c r="L23" i="3"/>
  <c r="K23" i="3"/>
  <c r="J23" i="3"/>
  <c r="H23" i="3"/>
  <c r="F23" i="3"/>
  <c r="G23" i="3" s="1"/>
  <c r="E23" i="3"/>
  <c r="D23" i="3"/>
  <c r="C23" i="3"/>
  <c r="B23" i="3"/>
  <c r="AE22" i="3"/>
  <c r="AF22" i="3" s="1"/>
  <c r="AD22" i="3"/>
  <c r="AC22" i="3"/>
  <c r="AB22" i="3"/>
  <c r="AA22" i="3"/>
  <c r="Z22" i="3"/>
  <c r="V22" i="3"/>
  <c r="W22" i="3" s="1"/>
  <c r="X22" i="3" s="1"/>
  <c r="U22" i="3"/>
  <c r="T22" i="3"/>
  <c r="S22" i="3"/>
  <c r="R22" i="3"/>
  <c r="O22" i="3"/>
  <c r="P22" i="3" s="1"/>
  <c r="N22" i="3"/>
  <c r="M22" i="3"/>
  <c r="L22" i="3"/>
  <c r="K22" i="3"/>
  <c r="J22" i="3"/>
  <c r="F22" i="3"/>
  <c r="G22" i="3" s="1"/>
  <c r="H22" i="3" s="1"/>
  <c r="E22" i="3"/>
  <c r="D22" i="3"/>
  <c r="C22" i="3"/>
  <c r="B22" i="3"/>
  <c r="AF21" i="3"/>
  <c r="AE21" i="3"/>
  <c r="AD21" i="3"/>
  <c r="AC21" i="3"/>
  <c r="AB21" i="3"/>
  <c r="AA21" i="3"/>
  <c r="Z21" i="3"/>
  <c r="W21" i="3"/>
  <c r="X21" i="3" s="1"/>
  <c r="V21" i="3"/>
  <c r="U21" i="3"/>
  <c r="T21" i="3"/>
  <c r="S21" i="3"/>
  <c r="R21" i="3"/>
  <c r="N21" i="3"/>
  <c r="O21" i="3" s="1"/>
  <c r="P21" i="3" s="1"/>
  <c r="M21" i="3"/>
  <c r="L21" i="3"/>
  <c r="K21" i="3"/>
  <c r="J21" i="3"/>
  <c r="H21" i="3"/>
  <c r="F21" i="3"/>
  <c r="G21" i="3" s="1"/>
  <c r="E21" i="3"/>
  <c r="D21" i="3"/>
  <c r="C21" i="3"/>
  <c r="B21" i="3"/>
  <c r="AE20" i="3"/>
  <c r="AF20" i="3" s="1"/>
  <c r="AD20" i="3"/>
  <c r="AC20" i="3"/>
  <c r="AB20" i="3"/>
  <c r="AA20" i="3"/>
  <c r="Z20" i="3"/>
  <c r="V20" i="3"/>
  <c r="W20" i="3" s="1"/>
  <c r="X20" i="3" s="1"/>
  <c r="U20" i="3"/>
  <c r="T20" i="3"/>
  <c r="S20" i="3"/>
  <c r="R20" i="3"/>
  <c r="O20" i="3"/>
  <c r="P20" i="3" s="1"/>
  <c r="N20" i="3"/>
  <c r="M20" i="3"/>
  <c r="L20" i="3"/>
  <c r="K20" i="3"/>
  <c r="J20" i="3"/>
  <c r="F20" i="3"/>
  <c r="G20" i="3" s="1"/>
  <c r="H20" i="3" s="1"/>
  <c r="E20" i="3"/>
  <c r="D20" i="3"/>
  <c r="C20" i="3"/>
  <c r="B20" i="3"/>
  <c r="AF19" i="3"/>
  <c r="AE19" i="3"/>
  <c r="AD19" i="3"/>
  <c r="AC19" i="3"/>
  <c r="AB19" i="3"/>
  <c r="AA19" i="3"/>
  <c r="Z19" i="3"/>
  <c r="W19" i="3"/>
  <c r="X19" i="3" s="1"/>
  <c r="V19" i="3"/>
  <c r="U19" i="3"/>
  <c r="T19" i="3"/>
  <c r="S19" i="3"/>
  <c r="R19" i="3"/>
  <c r="N19" i="3"/>
  <c r="O19" i="3" s="1"/>
  <c r="P19" i="3" s="1"/>
  <c r="M19" i="3"/>
  <c r="L19" i="3"/>
  <c r="K19" i="3"/>
  <c r="J19" i="3"/>
  <c r="H19" i="3"/>
  <c r="F19" i="3"/>
  <c r="G19" i="3" s="1"/>
  <c r="E19" i="3"/>
  <c r="D19" i="3"/>
  <c r="C19" i="3"/>
  <c r="B19" i="3"/>
  <c r="AE18" i="3"/>
  <c r="AF18" i="3" s="1"/>
  <c r="AD18" i="3"/>
  <c r="AC18" i="3"/>
  <c r="AB18" i="3"/>
  <c r="AA18" i="3"/>
  <c r="Z18" i="3"/>
  <c r="V18" i="3"/>
  <c r="W18" i="3" s="1"/>
  <c r="X18" i="3" s="1"/>
  <c r="U18" i="3"/>
  <c r="T18" i="3"/>
  <c r="S18" i="3"/>
  <c r="R18" i="3"/>
  <c r="O18" i="3"/>
  <c r="P18" i="3" s="1"/>
  <c r="N18" i="3"/>
  <c r="M18" i="3"/>
  <c r="L18" i="3"/>
  <c r="K18" i="3"/>
  <c r="J18" i="3"/>
  <c r="F18" i="3"/>
  <c r="G18" i="3" s="1"/>
  <c r="H18" i="3" s="1"/>
  <c r="E18" i="3"/>
  <c r="D18" i="3"/>
  <c r="C18" i="3"/>
  <c r="B18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N17" i="3"/>
  <c r="O17" i="3" s="1"/>
  <c r="P17" i="3" s="1"/>
  <c r="M17" i="3"/>
  <c r="L17" i="3"/>
  <c r="K17" i="3"/>
  <c r="J17" i="3"/>
  <c r="H17" i="3"/>
  <c r="F17" i="3"/>
  <c r="G17" i="3" s="1"/>
  <c r="E17" i="3"/>
  <c r="D17" i="3"/>
  <c r="C17" i="3"/>
  <c r="B17" i="3"/>
  <c r="AE16" i="3"/>
  <c r="AF16" i="3" s="1"/>
  <c r="AD16" i="3"/>
  <c r="AC16" i="3"/>
  <c r="AB16" i="3"/>
  <c r="AA16" i="3"/>
  <c r="Z16" i="3"/>
  <c r="V16" i="3"/>
  <c r="W16" i="3" s="1"/>
  <c r="X16" i="3" s="1"/>
  <c r="U16" i="3"/>
  <c r="T16" i="3"/>
  <c r="S16" i="3"/>
  <c r="R16" i="3"/>
  <c r="O16" i="3"/>
  <c r="P16" i="3" s="1"/>
  <c r="N16" i="3"/>
  <c r="M16" i="3"/>
  <c r="L16" i="3"/>
  <c r="K16" i="3"/>
  <c r="J16" i="3"/>
  <c r="F16" i="3"/>
  <c r="G16" i="3" s="1"/>
  <c r="H16" i="3" s="1"/>
  <c r="E16" i="3"/>
  <c r="D16" i="3"/>
  <c r="C16" i="3"/>
  <c r="B16" i="3"/>
  <c r="AF15" i="3"/>
  <c r="AE15" i="3"/>
  <c r="AD15" i="3"/>
  <c r="AC15" i="3"/>
  <c r="AB15" i="3"/>
  <c r="AA15" i="3"/>
  <c r="Z15" i="3"/>
  <c r="W15" i="3"/>
  <c r="X15" i="3" s="1"/>
  <c r="V15" i="3"/>
  <c r="U15" i="3"/>
  <c r="T15" i="3"/>
  <c r="S15" i="3"/>
  <c r="R15" i="3"/>
  <c r="N15" i="3"/>
  <c r="O15" i="3" s="1"/>
  <c r="P15" i="3" s="1"/>
  <c r="M15" i="3"/>
  <c r="L15" i="3"/>
  <c r="K15" i="3"/>
  <c r="J15" i="3"/>
  <c r="H15" i="3"/>
  <c r="F15" i="3"/>
  <c r="G15" i="3" s="1"/>
  <c r="E15" i="3"/>
  <c r="D15" i="3"/>
  <c r="C15" i="3"/>
  <c r="B15" i="3"/>
  <c r="AE14" i="3"/>
  <c r="AF14" i="3" s="1"/>
  <c r="AD14" i="3"/>
  <c r="AC14" i="3"/>
  <c r="AB14" i="3"/>
  <c r="AA14" i="3"/>
  <c r="Z14" i="3"/>
  <c r="V14" i="3"/>
  <c r="W14" i="3" s="1"/>
  <c r="X14" i="3" s="1"/>
  <c r="U14" i="3"/>
  <c r="T14" i="3"/>
  <c r="S14" i="3"/>
  <c r="R14" i="3"/>
  <c r="O14" i="3"/>
  <c r="P14" i="3" s="1"/>
  <c r="N14" i="3"/>
  <c r="M14" i="3"/>
  <c r="L14" i="3"/>
  <c r="K14" i="3"/>
  <c r="J14" i="3"/>
  <c r="F14" i="3"/>
  <c r="G14" i="3" s="1"/>
  <c r="H14" i="3" s="1"/>
  <c r="E14" i="3"/>
  <c r="D14" i="3"/>
  <c r="C14" i="3"/>
  <c r="B14" i="3"/>
  <c r="AF13" i="3"/>
  <c r="AE13" i="3"/>
  <c r="AD13" i="3"/>
  <c r="AC13" i="3"/>
  <c r="AB13" i="3"/>
  <c r="AA13" i="3"/>
  <c r="Z13" i="3"/>
  <c r="W13" i="3"/>
  <c r="X13" i="3" s="1"/>
  <c r="V13" i="3"/>
  <c r="U13" i="3"/>
  <c r="T13" i="3"/>
  <c r="S13" i="3"/>
  <c r="R13" i="3"/>
  <c r="N13" i="3"/>
  <c r="O13" i="3" s="1"/>
  <c r="P13" i="3" s="1"/>
  <c r="M13" i="3"/>
  <c r="L13" i="3"/>
  <c r="K13" i="3"/>
  <c r="J13" i="3"/>
  <c r="H13" i="3"/>
  <c r="F13" i="3"/>
  <c r="G13" i="3" s="1"/>
  <c r="E13" i="3"/>
  <c r="D13" i="3"/>
  <c r="C13" i="3"/>
  <c r="B13" i="3"/>
  <c r="AE12" i="3"/>
  <c r="AF12" i="3" s="1"/>
  <c r="AD12" i="3"/>
  <c r="AC12" i="3"/>
  <c r="AB12" i="3"/>
  <c r="AA12" i="3"/>
  <c r="Z12" i="3"/>
  <c r="V12" i="3"/>
  <c r="W12" i="3" s="1"/>
  <c r="X12" i="3" s="1"/>
  <c r="U12" i="3"/>
  <c r="T12" i="3"/>
  <c r="S12" i="3"/>
  <c r="R12" i="3"/>
  <c r="O12" i="3"/>
  <c r="P12" i="3" s="1"/>
  <c r="N12" i="3"/>
  <c r="M12" i="3"/>
  <c r="L12" i="3"/>
  <c r="K12" i="3"/>
  <c r="J12" i="3"/>
  <c r="F12" i="3"/>
  <c r="G12" i="3" s="1"/>
  <c r="H12" i="3" s="1"/>
  <c r="E12" i="3"/>
  <c r="D12" i="3"/>
  <c r="C12" i="3"/>
  <c r="B12" i="3"/>
  <c r="AF11" i="3"/>
  <c r="AE11" i="3"/>
  <c r="AD11" i="3"/>
  <c r="AC11" i="3"/>
  <c r="AB11" i="3"/>
  <c r="AA11" i="3"/>
  <c r="Z11" i="3"/>
  <c r="W11" i="3"/>
  <c r="X11" i="3" s="1"/>
  <c r="V11" i="3"/>
  <c r="U11" i="3"/>
  <c r="T11" i="3"/>
  <c r="S11" i="3"/>
  <c r="R11" i="3"/>
  <c r="N11" i="3"/>
  <c r="O11" i="3" s="1"/>
  <c r="P11" i="3" s="1"/>
  <c r="M11" i="3"/>
  <c r="L11" i="3"/>
  <c r="K11" i="3"/>
  <c r="J11" i="3"/>
  <c r="H11" i="3"/>
  <c r="F11" i="3"/>
  <c r="G11" i="3" s="1"/>
  <c r="E11" i="3"/>
  <c r="D11" i="3"/>
  <c r="C11" i="3"/>
  <c r="B11" i="3"/>
  <c r="AE10" i="3"/>
  <c r="AF10" i="3" s="1"/>
  <c r="AD10" i="3"/>
  <c r="AC10" i="3"/>
  <c r="AB10" i="3"/>
  <c r="AA10" i="3"/>
  <c r="Z10" i="3"/>
  <c r="V10" i="3"/>
  <c r="W10" i="3" s="1"/>
  <c r="X10" i="3" s="1"/>
  <c r="U10" i="3"/>
  <c r="T10" i="3"/>
  <c r="S10" i="3"/>
  <c r="R10" i="3"/>
  <c r="O10" i="3"/>
  <c r="P10" i="3" s="1"/>
  <c r="N10" i="3"/>
  <c r="M10" i="3"/>
  <c r="L10" i="3"/>
  <c r="K10" i="3"/>
  <c r="J10" i="3"/>
  <c r="F10" i="3"/>
  <c r="G10" i="3" s="1"/>
  <c r="H10" i="3" s="1"/>
  <c r="E10" i="3"/>
  <c r="D10" i="3"/>
  <c r="C10" i="3"/>
  <c r="B10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N9" i="3"/>
  <c r="O9" i="3" s="1"/>
  <c r="P9" i="3" s="1"/>
  <c r="M9" i="3"/>
  <c r="L9" i="3"/>
  <c r="K9" i="3"/>
  <c r="J9" i="3"/>
  <c r="H9" i="3"/>
  <c r="F9" i="3"/>
  <c r="G9" i="3" s="1"/>
  <c r="E9" i="3"/>
  <c r="D9" i="3"/>
  <c r="C9" i="3"/>
  <c r="B9" i="3"/>
  <c r="AE8" i="3"/>
  <c r="AF8" i="3" s="1"/>
  <c r="AD8" i="3"/>
  <c r="AC8" i="3"/>
  <c r="AB8" i="3"/>
  <c r="AA8" i="3"/>
  <c r="Z8" i="3"/>
  <c r="V8" i="3"/>
  <c r="W8" i="3" s="1"/>
  <c r="X8" i="3" s="1"/>
  <c r="U8" i="3"/>
  <c r="T8" i="3"/>
  <c r="S8" i="3"/>
  <c r="R8" i="3"/>
  <c r="O8" i="3"/>
  <c r="P8" i="3" s="1"/>
  <c r="N8" i="3"/>
  <c r="M8" i="3"/>
  <c r="L8" i="3"/>
  <c r="K8" i="3"/>
  <c r="J8" i="3"/>
  <c r="F8" i="3"/>
  <c r="G8" i="3" s="1"/>
  <c r="H8" i="3" s="1"/>
  <c r="E8" i="3"/>
  <c r="D8" i="3"/>
  <c r="C8" i="3"/>
  <c r="B8" i="3"/>
  <c r="AF7" i="3"/>
  <c r="AE7" i="3"/>
  <c r="AD7" i="3"/>
  <c r="AC7" i="3"/>
  <c r="AB7" i="3"/>
  <c r="AA7" i="3"/>
  <c r="Z7" i="3"/>
  <c r="W7" i="3"/>
  <c r="X7" i="3" s="1"/>
  <c r="V7" i="3"/>
  <c r="U7" i="3"/>
  <c r="T7" i="3"/>
  <c r="S7" i="3"/>
  <c r="R7" i="3"/>
  <c r="N7" i="3"/>
  <c r="O7" i="3" s="1"/>
  <c r="P7" i="3" s="1"/>
  <c r="M7" i="3"/>
  <c r="L7" i="3"/>
  <c r="K7" i="3"/>
  <c r="J7" i="3"/>
  <c r="H7" i="3"/>
  <c r="F7" i="3"/>
  <c r="G7" i="3" s="1"/>
  <c r="E7" i="3"/>
  <c r="D7" i="3"/>
  <c r="C7" i="3"/>
  <c r="B7" i="3"/>
  <c r="B39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H10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D40" i="1" s="1"/>
  <c r="E40" i="1" s="1"/>
  <c r="F40" i="1" s="1"/>
  <c r="C41" i="1"/>
  <c r="D41" i="1" s="1"/>
  <c r="E41" i="1" s="1"/>
  <c r="F41" i="1" s="1"/>
  <c r="C42" i="1"/>
  <c r="D42" i="1" s="1"/>
  <c r="E42" i="1" s="1"/>
  <c r="F42" i="1" s="1"/>
  <c r="C43" i="1"/>
  <c r="D43" i="1" s="1"/>
  <c r="E43" i="1" s="1"/>
  <c r="F43" i="1" s="1"/>
  <c r="C44" i="1"/>
  <c r="D44" i="1" s="1"/>
  <c r="E44" i="1" s="1"/>
  <c r="F44" i="1" s="1"/>
  <c r="C45" i="1"/>
  <c r="D45" i="1" s="1"/>
  <c r="E45" i="1" s="1"/>
  <c r="F45" i="1" s="1"/>
  <c r="C46" i="1"/>
  <c r="D46" i="1" s="1"/>
  <c r="E46" i="1" s="1"/>
  <c r="F46" i="1" s="1"/>
  <c r="C47" i="1"/>
  <c r="D47" i="1" s="1"/>
  <c r="E47" i="1" s="1"/>
  <c r="F47" i="1" s="1"/>
  <c r="C48" i="1"/>
  <c r="D48" i="1" s="1"/>
  <c r="E48" i="1" s="1"/>
  <c r="F48" i="1" s="1"/>
  <c r="C49" i="1"/>
  <c r="D49" i="1" s="1"/>
  <c r="E49" i="1" s="1"/>
  <c r="F49" i="1" s="1"/>
  <c r="C50" i="1"/>
  <c r="D50" i="1" s="1"/>
  <c r="E50" i="1" s="1"/>
  <c r="F50" i="1" s="1"/>
  <c r="C51" i="1"/>
  <c r="D51" i="1" s="1"/>
  <c r="E51" i="1" s="1"/>
  <c r="F51" i="1" s="1"/>
  <c r="C52" i="1"/>
  <c r="D52" i="1" s="1"/>
  <c r="E52" i="1" s="1"/>
  <c r="F52" i="1" s="1"/>
  <c r="C53" i="1"/>
  <c r="D53" i="1" s="1"/>
  <c r="E53" i="1" s="1"/>
  <c r="F53" i="1" s="1"/>
  <c r="C54" i="1"/>
  <c r="D54" i="1" s="1"/>
  <c r="E54" i="1" s="1"/>
  <c r="F54" i="1" s="1"/>
  <c r="C55" i="1"/>
  <c r="D55" i="1" s="1"/>
  <c r="E55" i="1" s="1"/>
  <c r="F55" i="1" s="1"/>
  <c r="C22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H7" i="1"/>
  <c r="C7" i="1"/>
  <c r="N10" i="1"/>
  <c r="B7" i="2"/>
  <c r="I7" i="1" l="1"/>
  <c r="O10" i="1"/>
  <c r="J7" i="2"/>
  <c r="N7" i="1"/>
  <c r="J10" i="2"/>
  <c r="I10" i="1"/>
  <c r="T10" i="1"/>
  <c r="R7" i="2"/>
  <c r="K7" i="2"/>
  <c r="R10" i="2"/>
  <c r="C36" i="2"/>
  <c r="C17" i="2"/>
  <c r="C14" i="2"/>
  <c r="C31" i="2"/>
  <c r="C21" i="2"/>
  <c r="C13" i="2"/>
  <c r="C38" i="2"/>
  <c r="C35" i="2"/>
  <c r="C27" i="2"/>
  <c r="D16" i="1"/>
  <c r="C16" i="2"/>
  <c r="D8" i="1"/>
  <c r="D37" i="1"/>
  <c r="D25" i="1"/>
  <c r="C25" i="2"/>
  <c r="S10" i="2"/>
  <c r="C8" i="2"/>
  <c r="D19" i="1"/>
  <c r="C19" i="2"/>
  <c r="D32" i="1"/>
  <c r="D7" i="1"/>
  <c r="D12" i="1"/>
  <c r="C12" i="2"/>
  <c r="D33" i="1"/>
  <c r="C33" i="2"/>
  <c r="J7" i="1"/>
  <c r="D15" i="1"/>
  <c r="C15" i="2"/>
  <c r="D11" i="1"/>
  <c r="C11" i="2"/>
  <c r="D28" i="1"/>
  <c r="D18" i="1"/>
  <c r="D10" i="1"/>
  <c r="D31" i="1"/>
  <c r="D23" i="1"/>
  <c r="C23" i="2"/>
  <c r="C7" i="2"/>
  <c r="C32" i="2"/>
  <c r="C28" i="2"/>
  <c r="C22" i="2"/>
  <c r="C18" i="2"/>
  <c r="C10" i="2"/>
  <c r="D20" i="1"/>
  <c r="C20" i="2"/>
  <c r="D29" i="1"/>
  <c r="C29" i="2"/>
  <c r="D36" i="1"/>
  <c r="D24" i="1"/>
  <c r="D22" i="1"/>
  <c r="D14" i="1"/>
  <c r="D39" i="1"/>
  <c r="D35" i="1"/>
  <c r="D27" i="1"/>
  <c r="D21" i="1"/>
  <c r="D17" i="1"/>
  <c r="D13" i="1"/>
  <c r="D9" i="1"/>
  <c r="C9" i="2"/>
  <c r="D38" i="1"/>
  <c r="D34" i="1"/>
  <c r="C34" i="2"/>
  <c r="D30" i="1"/>
  <c r="C30" i="2"/>
  <c r="D26" i="1"/>
  <c r="C26" i="2"/>
  <c r="C37" i="2"/>
  <c r="C24" i="2"/>
  <c r="C39" i="2"/>
  <c r="I85" i="4"/>
  <c r="H85" i="4"/>
  <c r="H42" i="4"/>
  <c r="H83" i="4"/>
  <c r="I83" i="4" s="1"/>
  <c r="H41" i="4"/>
  <c r="H84" i="4"/>
  <c r="H43" i="4"/>
  <c r="I84" i="4" s="1"/>
  <c r="H65" i="4"/>
  <c r="I65" i="4" s="1"/>
  <c r="H38" i="4"/>
  <c r="H66" i="4"/>
  <c r="H39" i="4"/>
  <c r="I66" i="4"/>
  <c r="H63" i="4"/>
  <c r="H37" i="4"/>
  <c r="I63" i="4" s="1"/>
  <c r="H59" i="4"/>
  <c r="H40" i="4"/>
  <c r="H36" i="4"/>
  <c r="I59" i="4" s="1"/>
  <c r="H82" i="4"/>
  <c r="I82" i="4" s="1"/>
  <c r="H44" i="4"/>
  <c r="H81" i="4"/>
  <c r="I81" i="4" s="1"/>
  <c r="H80" i="4"/>
  <c r="H79" i="4"/>
  <c r="H74" i="4"/>
  <c r="H23" i="4"/>
  <c r="H73" i="4"/>
  <c r="H22" i="4"/>
  <c r="I73" i="4" s="1"/>
  <c r="H72" i="4"/>
  <c r="H21" i="4"/>
  <c r="I72" i="4" s="1"/>
  <c r="H71" i="4"/>
  <c r="H20" i="4"/>
  <c r="I71" i="4" s="1"/>
  <c r="H70" i="4"/>
  <c r="H19" i="4"/>
  <c r="H69" i="4"/>
  <c r="H18" i="4"/>
  <c r="I69" i="4" s="1"/>
  <c r="H68" i="4"/>
  <c r="H17" i="4"/>
  <c r="I62" i="4"/>
  <c r="H35" i="4"/>
  <c r="H16" i="4"/>
  <c r="H14" i="4"/>
  <c r="H15" i="4"/>
  <c r="H13" i="4"/>
  <c r="H12" i="4"/>
  <c r="I46" i="4" s="1"/>
  <c r="J46" i="4" s="1"/>
  <c r="H62" i="4"/>
  <c r="H57" i="4"/>
  <c r="H55" i="4"/>
  <c r="H54" i="4"/>
  <c r="H53" i="4"/>
  <c r="H52" i="4"/>
  <c r="H51" i="4"/>
  <c r="I51" i="4"/>
  <c r="H50" i="4"/>
  <c r="I50" i="4" s="1"/>
  <c r="H49" i="4"/>
  <c r="I49" i="4" s="1"/>
  <c r="H48" i="4"/>
  <c r="I48" i="4" s="1"/>
  <c r="H47" i="4"/>
  <c r="H46" i="4"/>
  <c r="H34" i="4"/>
  <c r="H33" i="4"/>
  <c r="H32" i="4"/>
  <c r="H31" i="4"/>
  <c r="H30" i="4"/>
  <c r="H29" i="4"/>
  <c r="I80" i="4" s="1"/>
  <c r="H28" i="4"/>
  <c r="H27" i="4"/>
  <c r="H26" i="4"/>
  <c r="H25" i="4"/>
  <c r="I79" i="4" s="1"/>
  <c r="J79" i="4" s="1"/>
  <c r="H3" i="4"/>
  <c r="H4" i="4"/>
  <c r="H5" i="4"/>
  <c r="H6" i="4"/>
  <c r="H7" i="4"/>
  <c r="H8" i="4"/>
  <c r="H9" i="4"/>
  <c r="H10" i="4"/>
  <c r="H11" i="4"/>
  <c r="H2" i="4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I68" i="4"/>
  <c r="I57" i="4"/>
  <c r="J57" i="4" s="1"/>
  <c r="O7" i="1" l="1"/>
  <c r="J10" i="1"/>
  <c r="P10" i="1"/>
  <c r="K10" i="2"/>
  <c r="T7" i="1"/>
  <c r="I31" i="1"/>
  <c r="J31" i="2"/>
  <c r="N31" i="1"/>
  <c r="J11" i="2"/>
  <c r="N11" i="1"/>
  <c r="I11" i="1"/>
  <c r="I14" i="1"/>
  <c r="J14" i="2"/>
  <c r="N14" i="1"/>
  <c r="I22" i="1"/>
  <c r="N22" i="1"/>
  <c r="J22" i="2"/>
  <c r="I30" i="1"/>
  <c r="J30" i="2"/>
  <c r="N30" i="1"/>
  <c r="N38" i="1"/>
  <c r="I38" i="1"/>
  <c r="J38" i="2"/>
  <c r="I46" i="1"/>
  <c r="J46" i="1" s="1"/>
  <c r="K46" i="1" s="1"/>
  <c r="L46" i="1" s="1"/>
  <c r="N46" i="1"/>
  <c r="I54" i="1"/>
  <c r="J54" i="1" s="1"/>
  <c r="K54" i="1" s="1"/>
  <c r="L54" i="1" s="1"/>
  <c r="N54" i="1"/>
  <c r="I55" i="1"/>
  <c r="J55" i="1" s="1"/>
  <c r="K55" i="1" s="1"/>
  <c r="L55" i="1" s="1"/>
  <c r="N55" i="1"/>
  <c r="I16" i="1"/>
  <c r="J16" i="2"/>
  <c r="N16" i="1"/>
  <c r="I24" i="1"/>
  <c r="J24" i="2"/>
  <c r="N24" i="1"/>
  <c r="I32" i="1"/>
  <c r="N32" i="1"/>
  <c r="J32" i="2"/>
  <c r="I40" i="1"/>
  <c r="J40" i="1" s="1"/>
  <c r="K40" i="1" s="1"/>
  <c r="L40" i="1" s="1"/>
  <c r="N40" i="1"/>
  <c r="I48" i="1"/>
  <c r="J48" i="1" s="1"/>
  <c r="K48" i="1" s="1"/>
  <c r="L48" i="1" s="1"/>
  <c r="N48" i="1"/>
  <c r="I23" i="1"/>
  <c r="N23" i="1"/>
  <c r="J23" i="2"/>
  <c r="I8" i="1"/>
  <c r="N8" i="1"/>
  <c r="J8" i="2"/>
  <c r="I17" i="1"/>
  <c r="J17" i="2"/>
  <c r="N17" i="1"/>
  <c r="J25" i="2"/>
  <c r="N25" i="1"/>
  <c r="I25" i="1"/>
  <c r="J33" i="2"/>
  <c r="N33" i="1"/>
  <c r="I33" i="1"/>
  <c r="I41" i="1"/>
  <c r="J41" i="1" s="1"/>
  <c r="K41" i="1" s="1"/>
  <c r="L41" i="1" s="1"/>
  <c r="N41" i="1"/>
  <c r="N49" i="1"/>
  <c r="I49" i="1"/>
  <c r="J49" i="1" s="1"/>
  <c r="K49" i="1" s="1"/>
  <c r="L49" i="1" s="1"/>
  <c r="J9" i="2"/>
  <c r="N9" i="1"/>
  <c r="I9" i="1"/>
  <c r="J18" i="2"/>
  <c r="N18" i="1"/>
  <c r="I18" i="1"/>
  <c r="J26" i="2"/>
  <c r="I26" i="1"/>
  <c r="N26" i="1"/>
  <c r="J34" i="2"/>
  <c r="N34" i="1"/>
  <c r="I34" i="1"/>
  <c r="I42" i="1"/>
  <c r="J42" i="1" s="1"/>
  <c r="K42" i="1" s="1"/>
  <c r="L42" i="1" s="1"/>
  <c r="N42" i="1"/>
  <c r="I50" i="1"/>
  <c r="J50" i="1" s="1"/>
  <c r="K50" i="1" s="1"/>
  <c r="L50" i="1" s="1"/>
  <c r="N50" i="1"/>
  <c r="I15" i="1"/>
  <c r="J15" i="2"/>
  <c r="N15" i="1"/>
  <c r="J19" i="2"/>
  <c r="N19" i="1"/>
  <c r="I19" i="1"/>
  <c r="J27" i="2"/>
  <c r="N27" i="1"/>
  <c r="I27" i="1"/>
  <c r="I35" i="1"/>
  <c r="J35" i="2"/>
  <c r="N35" i="1"/>
  <c r="N43" i="1"/>
  <c r="I43" i="1"/>
  <c r="J43" i="1" s="1"/>
  <c r="K43" i="1" s="1"/>
  <c r="L43" i="1" s="1"/>
  <c r="N51" i="1"/>
  <c r="I51" i="1"/>
  <c r="J51" i="1" s="1"/>
  <c r="K51" i="1" s="1"/>
  <c r="L51" i="1" s="1"/>
  <c r="N47" i="1"/>
  <c r="I47" i="1"/>
  <c r="J47" i="1" s="1"/>
  <c r="K47" i="1" s="1"/>
  <c r="L47" i="1" s="1"/>
  <c r="N12" i="1"/>
  <c r="J12" i="2"/>
  <c r="I12" i="1"/>
  <c r="I20" i="1"/>
  <c r="J20" i="2"/>
  <c r="N20" i="1"/>
  <c r="J28" i="2"/>
  <c r="N28" i="1"/>
  <c r="I28" i="1"/>
  <c r="J36" i="2"/>
  <c r="N36" i="1"/>
  <c r="I36" i="1"/>
  <c r="N44" i="1"/>
  <c r="I44" i="1"/>
  <c r="J44" i="1" s="1"/>
  <c r="K44" i="1" s="1"/>
  <c r="L44" i="1" s="1"/>
  <c r="N52" i="1"/>
  <c r="I52" i="1"/>
  <c r="J52" i="1" s="1"/>
  <c r="K52" i="1" s="1"/>
  <c r="L52" i="1" s="1"/>
  <c r="S7" i="2"/>
  <c r="Z10" i="2"/>
  <c r="U10" i="1"/>
  <c r="N39" i="1"/>
  <c r="I39" i="1"/>
  <c r="J39" i="2"/>
  <c r="J13" i="2"/>
  <c r="N13" i="1"/>
  <c r="I13" i="1"/>
  <c r="J21" i="2"/>
  <c r="N21" i="1"/>
  <c r="I21" i="1"/>
  <c r="J29" i="2"/>
  <c r="N29" i="1"/>
  <c r="I29" i="1"/>
  <c r="J37" i="2"/>
  <c r="N37" i="1"/>
  <c r="I37" i="1"/>
  <c r="N45" i="1"/>
  <c r="I45" i="1"/>
  <c r="J45" i="1" s="1"/>
  <c r="K45" i="1" s="1"/>
  <c r="L45" i="1" s="1"/>
  <c r="N53" i="1"/>
  <c r="I53" i="1"/>
  <c r="J53" i="1" s="1"/>
  <c r="K53" i="1" s="1"/>
  <c r="L53" i="1" s="1"/>
  <c r="P7" i="1"/>
  <c r="E27" i="1"/>
  <c r="D27" i="2"/>
  <c r="E10" i="1"/>
  <c r="D10" i="2"/>
  <c r="E15" i="1"/>
  <c r="D15" i="2"/>
  <c r="E32" i="1"/>
  <c r="D32" i="2"/>
  <c r="E8" i="1"/>
  <c r="D8" i="2"/>
  <c r="E30" i="1"/>
  <c r="D30" i="2"/>
  <c r="E9" i="1"/>
  <c r="D9" i="2"/>
  <c r="E17" i="1"/>
  <c r="D17" i="2"/>
  <c r="E24" i="1"/>
  <c r="D24" i="2"/>
  <c r="E20" i="1"/>
  <c r="D20" i="2"/>
  <c r="E11" i="1"/>
  <c r="D11" i="2"/>
  <c r="E33" i="1"/>
  <c r="D33" i="2"/>
  <c r="E34" i="1"/>
  <c r="D34" i="2"/>
  <c r="E39" i="1"/>
  <c r="D39" i="2"/>
  <c r="E26" i="1"/>
  <c r="D26" i="2"/>
  <c r="E38" i="1"/>
  <c r="D38" i="2"/>
  <c r="E35" i="1"/>
  <c r="D35" i="2"/>
  <c r="E14" i="1"/>
  <c r="D14" i="2"/>
  <c r="E29" i="1"/>
  <c r="D29" i="2"/>
  <c r="E31" i="1"/>
  <c r="D31" i="2"/>
  <c r="E18" i="1"/>
  <c r="D18" i="2"/>
  <c r="E28" i="1"/>
  <c r="D28" i="2"/>
  <c r="K7" i="1"/>
  <c r="L7" i="2"/>
  <c r="E7" i="1"/>
  <c r="D7" i="2"/>
  <c r="Q10" i="1"/>
  <c r="T10" i="2"/>
  <c r="E37" i="1"/>
  <c r="D37" i="2"/>
  <c r="E23" i="1"/>
  <c r="D23" i="2"/>
  <c r="E12" i="1"/>
  <c r="D12" i="2"/>
  <c r="E25" i="1"/>
  <c r="D25" i="2"/>
  <c r="K10" i="1"/>
  <c r="L10" i="2"/>
  <c r="E13" i="1"/>
  <c r="D13" i="2"/>
  <c r="E21" i="1"/>
  <c r="D21" i="2"/>
  <c r="E22" i="1"/>
  <c r="D22" i="2"/>
  <c r="E36" i="1"/>
  <c r="D36" i="2"/>
  <c r="E19" i="1"/>
  <c r="D19" i="2"/>
  <c r="E16" i="1"/>
  <c r="D16" i="2"/>
  <c r="I70" i="4"/>
  <c r="J68" i="4" s="1"/>
  <c r="I74" i="4"/>
  <c r="T7" i="2" l="1"/>
  <c r="Q7" i="1"/>
  <c r="U7" i="1"/>
  <c r="Z7" i="2"/>
  <c r="O45" i="1"/>
  <c r="P45" i="1" s="1"/>
  <c r="Q45" i="1" s="1"/>
  <c r="R45" i="1" s="1"/>
  <c r="T45" i="1"/>
  <c r="U45" i="1" s="1"/>
  <c r="V45" i="1" s="1"/>
  <c r="W45" i="1" s="1"/>
  <c r="X45" i="1" s="1"/>
  <c r="T51" i="1"/>
  <c r="U51" i="1" s="1"/>
  <c r="V51" i="1" s="1"/>
  <c r="W51" i="1" s="1"/>
  <c r="X51" i="1" s="1"/>
  <c r="O51" i="1"/>
  <c r="P51" i="1" s="1"/>
  <c r="Q51" i="1" s="1"/>
  <c r="R51" i="1" s="1"/>
  <c r="R27" i="2"/>
  <c r="T27" i="1"/>
  <c r="O27" i="1"/>
  <c r="O42" i="1"/>
  <c r="P42" i="1" s="1"/>
  <c r="Q42" i="1" s="1"/>
  <c r="R42" i="1" s="1"/>
  <c r="T42" i="1"/>
  <c r="U42" i="1" s="1"/>
  <c r="V42" i="1" s="1"/>
  <c r="W42" i="1" s="1"/>
  <c r="X42" i="1" s="1"/>
  <c r="K17" i="2"/>
  <c r="J17" i="1"/>
  <c r="K23" i="2"/>
  <c r="J23" i="1"/>
  <c r="K32" i="2"/>
  <c r="J32" i="1"/>
  <c r="J16" i="1"/>
  <c r="K16" i="2"/>
  <c r="J11" i="1"/>
  <c r="K11" i="2"/>
  <c r="J12" i="1"/>
  <c r="K12" i="2"/>
  <c r="R11" i="2"/>
  <c r="T11" i="1"/>
  <c r="O11" i="1"/>
  <c r="O37" i="1"/>
  <c r="R37" i="2"/>
  <c r="T37" i="1"/>
  <c r="O21" i="1"/>
  <c r="R21" i="2"/>
  <c r="T21" i="1"/>
  <c r="J39" i="1"/>
  <c r="K39" i="2"/>
  <c r="T52" i="1"/>
  <c r="U52" i="1" s="1"/>
  <c r="V52" i="1" s="1"/>
  <c r="W52" i="1" s="1"/>
  <c r="X52" i="1" s="1"/>
  <c r="O52" i="1"/>
  <c r="P52" i="1" s="1"/>
  <c r="Q52" i="1" s="1"/>
  <c r="R52" i="1" s="1"/>
  <c r="R28" i="2"/>
  <c r="O28" i="1"/>
  <c r="T28" i="1"/>
  <c r="T43" i="1"/>
  <c r="U43" i="1" s="1"/>
  <c r="V43" i="1" s="1"/>
  <c r="W43" i="1" s="1"/>
  <c r="X43" i="1" s="1"/>
  <c r="O43" i="1"/>
  <c r="P43" i="1" s="1"/>
  <c r="Q43" i="1" s="1"/>
  <c r="R43" i="1" s="1"/>
  <c r="J34" i="1"/>
  <c r="K34" i="2"/>
  <c r="K18" i="2"/>
  <c r="J18" i="1"/>
  <c r="K25" i="2"/>
  <c r="J25" i="1"/>
  <c r="O48" i="1"/>
  <c r="P48" i="1" s="1"/>
  <c r="Q48" i="1" s="1"/>
  <c r="R48" i="1" s="1"/>
  <c r="T48" i="1"/>
  <c r="U48" i="1" s="1"/>
  <c r="V48" i="1" s="1"/>
  <c r="W48" i="1" s="1"/>
  <c r="X48" i="1" s="1"/>
  <c r="T24" i="1"/>
  <c r="R24" i="2"/>
  <c r="O24" i="1"/>
  <c r="T55" i="1"/>
  <c r="U55" i="1" s="1"/>
  <c r="V55" i="1" s="1"/>
  <c r="W55" i="1" s="1"/>
  <c r="X55" i="1" s="1"/>
  <c r="O55" i="1"/>
  <c r="P55" i="1" s="1"/>
  <c r="Q55" i="1" s="1"/>
  <c r="R55" i="1" s="1"/>
  <c r="R38" i="2"/>
  <c r="O38" i="1"/>
  <c r="T38" i="1"/>
  <c r="K22" i="2"/>
  <c r="J22" i="1"/>
  <c r="J37" i="1"/>
  <c r="K37" i="2"/>
  <c r="K28" i="2"/>
  <c r="J28" i="1"/>
  <c r="K38" i="2"/>
  <c r="J38" i="1"/>
  <c r="O39" i="1"/>
  <c r="R39" i="2"/>
  <c r="T39" i="1"/>
  <c r="T12" i="1"/>
  <c r="R12" i="2"/>
  <c r="O12" i="1"/>
  <c r="R35" i="2"/>
  <c r="T35" i="1"/>
  <c r="O35" i="1"/>
  <c r="K19" i="2"/>
  <c r="J19" i="1"/>
  <c r="V7" i="1"/>
  <c r="AA7" i="2"/>
  <c r="R34" i="2"/>
  <c r="T34" i="1"/>
  <c r="O34" i="1"/>
  <c r="R18" i="2"/>
  <c r="T18" i="1"/>
  <c r="O18" i="1"/>
  <c r="T49" i="1"/>
  <c r="U49" i="1" s="1"/>
  <c r="V49" i="1" s="1"/>
  <c r="W49" i="1" s="1"/>
  <c r="X49" i="1" s="1"/>
  <c r="O49" i="1"/>
  <c r="P49" i="1" s="1"/>
  <c r="Q49" i="1" s="1"/>
  <c r="R49" i="1" s="1"/>
  <c r="T25" i="1"/>
  <c r="R25" i="2"/>
  <c r="O25" i="1"/>
  <c r="T8" i="1"/>
  <c r="O8" i="1"/>
  <c r="R8" i="2"/>
  <c r="K21" i="2"/>
  <c r="J21" i="1"/>
  <c r="J15" i="1"/>
  <c r="K15" i="2"/>
  <c r="R22" i="2"/>
  <c r="O22" i="1"/>
  <c r="T22" i="1"/>
  <c r="T44" i="1"/>
  <c r="U44" i="1" s="1"/>
  <c r="V44" i="1" s="1"/>
  <c r="W44" i="1" s="1"/>
  <c r="X44" i="1" s="1"/>
  <c r="O44" i="1"/>
  <c r="P44" i="1" s="1"/>
  <c r="Q44" i="1" s="1"/>
  <c r="R44" i="1" s="1"/>
  <c r="R19" i="2"/>
  <c r="T19" i="1"/>
  <c r="O19" i="1"/>
  <c r="O41" i="1"/>
  <c r="P41" i="1" s="1"/>
  <c r="Q41" i="1" s="1"/>
  <c r="R41" i="1" s="1"/>
  <c r="T41" i="1"/>
  <c r="U41" i="1" s="1"/>
  <c r="V41" i="1" s="1"/>
  <c r="W41" i="1" s="1"/>
  <c r="X41" i="1" s="1"/>
  <c r="J8" i="1"/>
  <c r="K8" i="2"/>
  <c r="O40" i="1"/>
  <c r="P40" i="1" s="1"/>
  <c r="Q40" i="1" s="1"/>
  <c r="R40" i="1" s="1"/>
  <c r="T40" i="1"/>
  <c r="U40" i="1" s="1"/>
  <c r="V40" i="1" s="1"/>
  <c r="W40" i="1" s="1"/>
  <c r="X40" i="1" s="1"/>
  <c r="K24" i="2"/>
  <c r="J24" i="1"/>
  <c r="O54" i="1"/>
  <c r="P54" i="1" s="1"/>
  <c r="Q54" i="1" s="1"/>
  <c r="R54" i="1" s="1"/>
  <c r="T54" i="1"/>
  <c r="U54" i="1" s="1"/>
  <c r="V54" i="1" s="1"/>
  <c r="W54" i="1" s="1"/>
  <c r="X54" i="1" s="1"/>
  <c r="R30" i="2"/>
  <c r="T30" i="1"/>
  <c r="O30" i="1"/>
  <c r="R14" i="2"/>
  <c r="O14" i="1"/>
  <c r="T14" i="1"/>
  <c r="O31" i="1"/>
  <c r="R31" i="2"/>
  <c r="T31" i="1"/>
  <c r="J29" i="1"/>
  <c r="K29" i="2"/>
  <c r="K13" i="2"/>
  <c r="J13" i="1"/>
  <c r="K36" i="2"/>
  <c r="J36" i="1"/>
  <c r="T20" i="1"/>
  <c r="R20" i="2"/>
  <c r="O20" i="1"/>
  <c r="J35" i="1"/>
  <c r="K35" i="2"/>
  <c r="AA10" i="2"/>
  <c r="V10" i="1"/>
  <c r="O53" i="1"/>
  <c r="P53" i="1" s="1"/>
  <c r="Q53" i="1" s="1"/>
  <c r="R53" i="1" s="1"/>
  <c r="T53" i="1"/>
  <c r="U53" i="1" s="1"/>
  <c r="V53" i="1" s="1"/>
  <c r="W53" i="1" s="1"/>
  <c r="X53" i="1" s="1"/>
  <c r="T29" i="1"/>
  <c r="R29" i="2"/>
  <c r="O29" i="1"/>
  <c r="R13" i="2"/>
  <c r="O13" i="1"/>
  <c r="T13" i="1"/>
  <c r="R36" i="2"/>
  <c r="O36" i="1"/>
  <c r="T36" i="1"/>
  <c r="O47" i="1"/>
  <c r="P47" i="1" s="1"/>
  <c r="Q47" i="1" s="1"/>
  <c r="R47" i="1" s="1"/>
  <c r="T47" i="1"/>
  <c r="U47" i="1" s="1"/>
  <c r="V47" i="1" s="1"/>
  <c r="W47" i="1" s="1"/>
  <c r="X47" i="1" s="1"/>
  <c r="T50" i="1"/>
  <c r="U50" i="1" s="1"/>
  <c r="V50" i="1" s="1"/>
  <c r="W50" i="1" s="1"/>
  <c r="X50" i="1" s="1"/>
  <c r="O50" i="1"/>
  <c r="P50" i="1" s="1"/>
  <c r="Q50" i="1" s="1"/>
  <c r="R50" i="1" s="1"/>
  <c r="R26" i="2"/>
  <c r="T26" i="1"/>
  <c r="O26" i="1"/>
  <c r="J9" i="1"/>
  <c r="K9" i="2"/>
  <c r="J33" i="1"/>
  <c r="K33" i="2"/>
  <c r="T17" i="1"/>
  <c r="O17" i="1"/>
  <c r="R17" i="2"/>
  <c r="O16" i="1"/>
  <c r="R16" i="2"/>
  <c r="T16" i="1"/>
  <c r="O46" i="1"/>
  <c r="P46" i="1" s="1"/>
  <c r="Q46" i="1" s="1"/>
  <c r="R46" i="1" s="1"/>
  <c r="T46" i="1"/>
  <c r="U46" i="1" s="1"/>
  <c r="V46" i="1" s="1"/>
  <c r="W46" i="1" s="1"/>
  <c r="X46" i="1" s="1"/>
  <c r="J30" i="1"/>
  <c r="K30" i="2"/>
  <c r="J14" i="1"/>
  <c r="K14" i="2"/>
  <c r="K31" i="2"/>
  <c r="J31" i="1"/>
  <c r="J20" i="1"/>
  <c r="K20" i="2"/>
  <c r="J27" i="1"/>
  <c r="K27" i="2"/>
  <c r="O15" i="1"/>
  <c r="R15" i="2"/>
  <c r="T15" i="1"/>
  <c r="J26" i="1"/>
  <c r="K26" i="2"/>
  <c r="T9" i="1"/>
  <c r="R9" i="2"/>
  <c r="O9" i="1"/>
  <c r="T33" i="1"/>
  <c r="R33" i="2"/>
  <c r="O33" i="1"/>
  <c r="O23" i="1"/>
  <c r="R23" i="2"/>
  <c r="T23" i="1"/>
  <c r="O32" i="1"/>
  <c r="R32" i="2"/>
  <c r="T32" i="1"/>
  <c r="F13" i="1"/>
  <c r="E13" i="2"/>
  <c r="F38" i="1"/>
  <c r="E38" i="2"/>
  <c r="F17" i="1"/>
  <c r="E17" i="2"/>
  <c r="R7" i="1"/>
  <c r="U7" i="2"/>
  <c r="F36" i="1"/>
  <c r="E36" i="2"/>
  <c r="F22" i="1"/>
  <c r="E22" i="2"/>
  <c r="F21" i="1"/>
  <c r="E21" i="2"/>
  <c r="R10" i="1"/>
  <c r="U10" i="2"/>
  <c r="L7" i="1"/>
  <c r="M7" i="2"/>
  <c r="F28" i="1"/>
  <c r="E28" i="2"/>
  <c r="F31" i="1"/>
  <c r="E31" i="2"/>
  <c r="F39" i="1"/>
  <c r="E39" i="2"/>
  <c r="F24" i="1"/>
  <c r="E24" i="2"/>
  <c r="F32" i="1"/>
  <c r="E32" i="2"/>
  <c r="F15" i="1"/>
  <c r="E15" i="2"/>
  <c r="F23" i="1"/>
  <c r="E23" i="2"/>
  <c r="F16" i="1"/>
  <c r="E16" i="2"/>
  <c r="F12" i="1"/>
  <c r="E12" i="2"/>
  <c r="F11" i="1"/>
  <c r="E11" i="2"/>
  <c r="F30" i="1"/>
  <c r="E30" i="2"/>
  <c r="F14" i="1"/>
  <c r="E14" i="2"/>
  <c r="F33" i="1"/>
  <c r="E33" i="2"/>
  <c r="F7" i="1"/>
  <c r="E7" i="2"/>
  <c r="F18" i="1"/>
  <c r="E18" i="2"/>
  <c r="F19" i="1"/>
  <c r="E19" i="2"/>
  <c r="L10" i="1"/>
  <c r="M10" i="2"/>
  <c r="F25" i="1"/>
  <c r="E25" i="2"/>
  <c r="F37" i="1"/>
  <c r="E37" i="2"/>
  <c r="F29" i="1"/>
  <c r="E29" i="2"/>
  <c r="F35" i="1"/>
  <c r="E35" i="2"/>
  <c r="F26" i="1"/>
  <c r="E26" i="2"/>
  <c r="F34" i="1"/>
  <c r="E34" i="2"/>
  <c r="F20" i="1"/>
  <c r="E20" i="2"/>
  <c r="F9" i="1"/>
  <c r="E9" i="2"/>
  <c r="F8" i="1"/>
  <c r="E8" i="2"/>
  <c r="F10" i="1"/>
  <c r="E10" i="2"/>
  <c r="F27" i="1"/>
  <c r="E27" i="2"/>
  <c r="U31" i="1" l="1"/>
  <c r="Z31" i="2"/>
  <c r="P35" i="1"/>
  <c r="S35" i="2"/>
  <c r="U39" i="1"/>
  <c r="Z39" i="2"/>
  <c r="Z24" i="2"/>
  <c r="U24" i="1"/>
  <c r="S11" i="2"/>
  <c r="P11" i="1"/>
  <c r="P27" i="1"/>
  <c r="S27" i="2"/>
  <c r="Z32" i="2"/>
  <c r="U32" i="1"/>
  <c r="S33" i="2"/>
  <c r="P33" i="1"/>
  <c r="K27" i="1"/>
  <c r="L27" i="2"/>
  <c r="Z16" i="2"/>
  <c r="U16" i="1"/>
  <c r="U29" i="1"/>
  <c r="Z29" i="2"/>
  <c r="K35" i="1"/>
  <c r="L35" i="2"/>
  <c r="Z30" i="2"/>
  <c r="U30" i="1"/>
  <c r="Z19" i="2"/>
  <c r="U19" i="1"/>
  <c r="P8" i="1"/>
  <c r="S8" i="2"/>
  <c r="Z35" i="2"/>
  <c r="U35" i="1"/>
  <c r="S38" i="2"/>
  <c r="P38" i="1"/>
  <c r="Z11" i="2"/>
  <c r="U11" i="1"/>
  <c r="Z27" i="2"/>
  <c r="U27" i="1"/>
  <c r="P28" i="1"/>
  <c r="S28" i="2"/>
  <c r="K26" i="1"/>
  <c r="L26" i="2"/>
  <c r="K14" i="1"/>
  <c r="L14" i="2"/>
  <c r="K33" i="1"/>
  <c r="L33" i="2"/>
  <c r="P31" i="1"/>
  <c r="S31" i="2"/>
  <c r="Z8" i="2"/>
  <c r="U8" i="1"/>
  <c r="P18" i="1"/>
  <c r="S18" i="2"/>
  <c r="P39" i="1"/>
  <c r="S39" i="2"/>
  <c r="S21" i="2"/>
  <c r="P21" i="1"/>
  <c r="N10" i="2"/>
  <c r="O10" i="2" s="1"/>
  <c r="P10" i="2" s="1"/>
  <c r="V7" i="2"/>
  <c r="W7" i="2" s="1"/>
  <c r="X7" i="2" s="1"/>
  <c r="Z26" i="2"/>
  <c r="U26" i="1"/>
  <c r="K23" i="1"/>
  <c r="L23" i="2"/>
  <c r="K13" i="1"/>
  <c r="L13" i="2"/>
  <c r="S32" i="2"/>
  <c r="P32" i="1"/>
  <c r="U33" i="1"/>
  <c r="Z33" i="2"/>
  <c r="S16" i="2"/>
  <c r="P16" i="1"/>
  <c r="U13" i="1"/>
  <c r="Z13" i="2"/>
  <c r="P20" i="1"/>
  <c r="S20" i="2"/>
  <c r="K15" i="1"/>
  <c r="L15" i="2"/>
  <c r="Z18" i="2"/>
  <c r="U18" i="1"/>
  <c r="W7" i="1"/>
  <c r="AB7" i="2"/>
  <c r="K37" i="1"/>
  <c r="L37" i="2"/>
  <c r="K34" i="1"/>
  <c r="L34" i="2"/>
  <c r="K16" i="1"/>
  <c r="L16" i="2"/>
  <c r="K17" i="1"/>
  <c r="L17" i="2"/>
  <c r="P36" i="1"/>
  <c r="S36" i="2"/>
  <c r="P19" i="1"/>
  <c r="S19" i="2"/>
  <c r="K11" i="1"/>
  <c r="L11" i="2"/>
  <c r="N7" i="2"/>
  <c r="O7" i="2" s="1"/>
  <c r="P7" i="2" s="1"/>
  <c r="U15" i="1"/>
  <c r="Z15" i="2"/>
  <c r="K20" i="1"/>
  <c r="L20" i="2"/>
  <c r="P13" i="1"/>
  <c r="S13" i="2"/>
  <c r="Z14" i="2"/>
  <c r="U14" i="1"/>
  <c r="K8" i="1"/>
  <c r="L8" i="2"/>
  <c r="P25" i="1"/>
  <c r="S25" i="2"/>
  <c r="P12" i="1"/>
  <c r="S12" i="2"/>
  <c r="L38" i="2"/>
  <c r="K38" i="1"/>
  <c r="K25" i="1"/>
  <c r="L25" i="2"/>
  <c r="U37" i="1"/>
  <c r="Z37" i="2"/>
  <c r="P30" i="1"/>
  <c r="S30" i="2"/>
  <c r="U21" i="1"/>
  <c r="Z21" i="2"/>
  <c r="U23" i="1"/>
  <c r="Z23" i="2"/>
  <c r="P9" i="1"/>
  <c r="S9" i="2"/>
  <c r="K30" i="1"/>
  <c r="L30" i="2"/>
  <c r="K9" i="1"/>
  <c r="L9" i="2"/>
  <c r="W10" i="1"/>
  <c r="AB10" i="2"/>
  <c r="U20" i="1"/>
  <c r="Z20" i="2"/>
  <c r="S14" i="2"/>
  <c r="P14" i="1"/>
  <c r="K21" i="1"/>
  <c r="L21" i="2"/>
  <c r="K19" i="1"/>
  <c r="L19" i="2"/>
  <c r="K22" i="1"/>
  <c r="L22" i="2"/>
  <c r="K12" i="1"/>
  <c r="L12" i="2"/>
  <c r="K32" i="1"/>
  <c r="L32" i="2"/>
  <c r="K31" i="1"/>
  <c r="L31" i="2"/>
  <c r="Z22" i="2"/>
  <c r="U22" i="1"/>
  <c r="Z25" i="2"/>
  <c r="U25" i="1"/>
  <c r="P34" i="1"/>
  <c r="S34" i="2"/>
  <c r="U12" i="1"/>
  <c r="Z12" i="2"/>
  <c r="S24" i="2"/>
  <c r="P24" i="1"/>
  <c r="K39" i="1"/>
  <c r="L39" i="2"/>
  <c r="S37" i="2"/>
  <c r="P37" i="1"/>
  <c r="Z38" i="2"/>
  <c r="U38" i="1"/>
  <c r="V10" i="2"/>
  <c r="W10" i="2" s="1"/>
  <c r="X10" i="2" s="1"/>
  <c r="S15" i="2"/>
  <c r="P15" i="1"/>
  <c r="P17" i="1"/>
  <c r="S17" i="2"/>
  <c r="K29" i="1"/>
  <c r="L29" i="2"/>
  <c r="K24" i="1"/>
  <c r="L24" i="2"/>
  <c r="P23" i="1"/>
  <c r="S23" i="2"/>
  <c r="U9" i="1"/>
  <c r="Z9" i="2"/>
  <c r="U17" i="1"/>
  <c r="Z17" i="2"/>
  <c r="P26" i="1"/>
  <c r="S26" i="2"/>
  <c r="U36" i="1"/>
  <c r="Z36" i="2"/>
  <c r="P29" i="1"/>
  <c r="S29" i="2"/>
  <c r="K36" i="1"/>
  <c r="L36" i="2"/>
  <c r="P22" i="1"/>
  <c r="S22" i="2"/>
  <c r="Z34" i="2"/>
  <c r="U34" i="1"/>
  <c r="K28" i="1"/>
  <c r="L28" i="2"/>
  <c r="K18" i="1"/>
  <c r="L18" i="2"/>
  <c r="U28" i="1"/>
  <c r="Z28" i="2"/>
  <c r="F9" i="2"/>
  <c r="G9" i="2" s="1"/>
  <c r="H9" i="2" s="1"/>
  <c r="F29" i="2"/>
  <c r="G29" i="2" s="1"/>
  <c r="H29" i="2" s="1"/>
  <c r="F7" i="2"/>
  <c r="G7" i="2" s="1"/>
  <c r="H7" i="2" s="1"/>
  <c r="F10" i="2"/>
  <c r="G10" i="2" s="1"/>
  <c r="H10" i="2" s="1"/>
  <c r="F35" i="2"/>
  <c r="G35" i="2" s="1"/>
  <c r="H35" i="2" s="1"/>
  <c r="F39" i="2"/>
  <c r="G39" i="2" s="1"/>
  <c r="H39" i="2" s="1"/>
  <c r="F28" i="2"/>
  <c r="G28" i="2" s="1"/>
  <c r="H28" i="2" s="1"/>
  <c r="F22" i="2"/>
  <c r="G22" i="2" s="1"/>
  <c r="H22" i="2" s="1"/>
  <c r="F38" i="2"/>
  <c r="G38" i="2" s="1"/>
  <c r="H38" i="2" s="1"/>
  <c r="F13" i="2"/>
  <c r="G13" i="2" s="1"/>
  <c r="H13" i="2" s="1"/>
  <c r="F34" i="2"/>
  <c r="G34" i="2" s="1"/>
  <c r="H34" i="2" s="1"/>
  <c r="F11" i="2"/>
  <c r="G11" i="2" s="1"/>
  <c r="H11" i="2" s="1"/>
  <c r="F8" i="2"/>
  <c r="G8" i="2" s="1"/>
  <c r="H8" i="2" s="1"/>
  <c r="F20" i="2"/>
  <c r="G20" i="2" s="1"/>
  <c r="H20" i="2" s="1"/>
  <c r="F19" i="2"/>
  <c r="G19" i="2" s="1"/>
  <c r="H19" i="2" s="1"/>
  <c r="F30" i="2"/>
  <c r="G30" i="2" s="1"/>
  <c r="H30" i="2" s="1"/>
  <c r="F12" i="2"/>
  <c r="G12" i="2" s="1"/>
  <c r="H12" i="2" s="1"/>
  <c r="F27" i="2"/>
  <c r="G27" i="2" s="1"/>
  <c r="H27" i="2" s="1"/>
  <c r="F18" i="2"/>
  <c r="G18" i="2" s="1"/>
  <c r="H18" i="2" s="1"/>
  <c r="F36" i="2"/>
  <c r="G36" i="2" s="1"/>
  <c r="H36" i="2" s="1"/>
  <c r="F25" i="2"/>
  <c r="G25" i="2" s="1"/>
  <c r="H25" i="2" s="1"/>
  <c r="F16" i="2"/>
  <c r="G16" i="2" s="1"/>
  <c r="H16" i="2" s="1"/>
  <c r="F23" i="2"/>
  <c r="G23" i="2" s="1"/>
  <c r="H23" i="2" s="1"/>
  <c r="F15" i="2"/>
  <c r="G15" i="2" s="1"/>
  <c r="H15" i="2" s="1"/>
  <c r="F14" i="2"/>
  <c r="G14" i="2" s="1"/>
  <c r="H14" i="2" s="1"/>
  <c r="F26" i="2"/>
  <c r="G26" i="2" s="1"/>
  <c r="H26" i="2" s="1"/>
  <c r="F37" i="2"/>
  <c r="G37" i="2" s="1"/>
  <c r="H37" i="2" s="1"/>
  <c r="F33" i="2"/>
  <c r="G33" i="2" s="1"/>
  <c r="H33" i="2" s="1"/>
  <c r="F32" i="2"/>
  <c r="G32" i="2" s="1"/>
  <c r="H32" i="2" s="1"/>
  <c r="F24" i="2"/>
  <c r="G24" i="2" s="1"/>
  <c r="H24" i="2" s="1"/>
  <c r="F31" i="2"/>
  <c r="G31" i="2" s="1"/>
  <c r="H31" i="2" s="1"/>
  <c r="F21" i="2"/>
  <c r="G21" i="2" s="1"/>
  <c r="H21" i="2" s="1"/>
  <c r="F17" i="2"/>
  <c r="G17" i="2" s="1"/>
  <c r="H17" i="2" s="1"/>
  <c r="Q22" i="1" l="1"/>
  <c r="T22" i="2"/>
  <c r="Q30" i="1"/>
  <c r="T30" i="2"/>
  <c r="Q39" i="1"/>
  <c r="T39" i="2"/>
  <c r="V35" i="1"/>
  <c r="AA35" i="2"/>
  <c r="V29" i="1"/>
  <c r="AA29" i="2"/>
  <c r="Q33" i="1"/>
  <c r="T33" i="2"/>
  <c r="V39" i="1"/>
  <c r="AA39" i="2"/>
  <c r="V36" i="1"/>
  <c r="AA36" i="2"/>
  <c r="L32" i="1"/>
  <c r="M32" i="2"/>
  <c r="L9" i="1"/>
  <c r="M9" i="2"/>
  <c r="Q36" i="1"/>
  <c r="T36" i="2"/>
  <c r="Q20" i="1"/>
  <c r="T20" i="2"/>
  <c r="Q31" i="1"/>
  <c r="T31" i="2"/>
  <c r="V30" i="1"/>
  <c r="AA30" i="2"/>
  <c r="Q11" i="1"/>
  <c r="T11" i="2"/>
  <c r="V12" i="1"/>
  <c r="AA12" i="2"/>
  <c r="L8" i="1"/>
  <c r="M8" i="2"/>
  <c r="L34" i="1"/>
  <c r="M34" i="2"/>
  <c r="V11" i="1"/>
  <c r="AA11" i="2"/>
  <c r="Q13" i="1"/>
  <c r="T13" i="2"/>
  <c r="M28" i="2"/>
  <c r="L28" i="1"/>
  <c r="V9" i="1"/>
  <c r="AA9" i="2"/>
  <c r="AA22" i="2"/>
  <c r="V22" i="1"/>
  <c r="V23" i="1"/>
  <c r="AA23" i="2"/>
  <c r="V18" i="1"/>
  <c r="AA18" i="2"/>
  <c r="V33" i="1"/>
  <c r="AA33" i="2"/>
  <c r="L26" i="1"/>
  <c r="M26" i="2"/>
  <c r="V16" i="1"/>
  <c r="AA16" i="2"/>
  <c r="L36" i="1"/>
  <c r="M36" i="2"/>
  <c r="M29" i="2"/>
  <c r="L29" i="1"/>
  <c r="V20" i="1"/>
  <c r="AA20" i="2"/>
  <c r="V37" i="1"/>
  <c r="AA37" i="2"/>
  <c r="L20" i="1"/>
  <c r="M20" i="2"/>
  <c r="L11" i="1"/>
  <c r="M11" i="2"/>
  <c r="L23" i="1"/>
  <c r="M23" i="2"/>
  <c r="Q18" i="1"/>
  <c r="T18" i="2"/>
  <c r="V32" i="1"/>
  <c r="AA32" i="2"/>
  <c r="Q35" i="1"/>
  <c r="T35" i="2"/>
  <c r="T15" i="2"/>
  <c r="Q15" i="1"/>
  <c r="L13" i="1"/>
  <c r="M13" i="2"/>
  <c r="L19" i="1"/>
  <c r="M19" i="2"/>
  <c r="V28" i="1"/>
  <c r="AA28" i="2"/>
  <c r="AA34" i="2"/>
  <c r="V34" i="1"/>
  <c r="T26" i="2"/>
  <c r="Q26" i="1"/>
  <c r="M39" i="2"/>
  <c r="L39" i="1"/>
  <c r="M12" i="2"/>
  <c r="L12" i="1"/>
  <c r="L30" i="1"/>
  <c r="M30" i="2"/>
  <c r="Q12" i="1"/>
  <c r="T12" i="2"/>
  <c r="V14" i="1"/>
  <c r="AA14" i="2"/>
  <c r="L17" i="1"/>
  <c r="M17" i="2"/>
  <c r="V13" i="1"/>
  <c r="AA13" i="2"/>
  <c r="Q32" i="1"/>
  <c r="T32" i="2"/>
  <c r="Q21" i="1"/>
  <c r="T21" i="2"/>
  <c r="L33" i="1"/>
  <c r="M33" i="2"/>
  <c r="Q8" i="1"/>
  <c r="T8" i="2"/>
  <c r="AA24" i="2"/>
  <c r="V24" i="1"/>
  <c r="X7" i="1"/>
  <c r="AC7" i="2"/>
  <c r="Q23" i="1"/>
  <c r="T23" i="2"/>
  <c r="V38" i="1"/>
  <c r="AA38" i="2"/>
  <c r="Q34" i="1"/>
  <c r="T34" i="2"/>
  <c r="M21" i="2"/>
  <c r="L21" i="1"/>
  <c r="V21" i="1"/>
  <c r="AA21" i="2"/>
  <c r="M37" i="2"/>
  <c r="L37" i="1"/>
  <c r="AA26" i="2"/>
  <c r="V26" i="1"/>
  <c r="V8" i="1"/>
  <c r="AA8" i="2"/>
  <c r="T28" i="2"/>
  <c r="Q28" i="1"/>
  <c r="Q38" i="1"/>
  <c r="T38" i="2"/>
  <c r="L35" i="1"/>
  <c r="M35" i="2"/>
  <c r="L24" i="1"/>
  <c r="M24" i="2"/>
  <c r="L25" i="1"/>
  <c r="M25" i="2"/>
  <c r="Q19" i="1"/>
  <c r="T19" i="2"/>
  <c r="Q37" i="1"/>
  <c r="T37" i="2"/>
  <c r="L38" i="1"/>
  <c r="M38" i="2"/>
  <c r="Q29" i="1"/>
  <c r="T29" i="2"/>
  <c r="Q17" i="1"/>
  <c r="T17" i="2"/>
  <c r="Q24" i="1"/>
  <c r="T24" i="2"/>
  <c r="L31" i="1"/>
  <c r="M31" i="2"/>
  <c r="AC10" i="2"/>
  <c r="X10" i="1"/>
  <c r="AA15" i="2"/>
  <c r="V15" i="1"/>
  <c r="L15" i="1"/>
  <c r="M15" i="2"/>
  <c r="Q16" i="1"/>
  <c r="T16" i="2"/>
  <c r="AA19" i="2"/>
  <c r="V19" i="1"/>
  <c r="L27" i="1"/>
  <c r="M27" i="2"/>
  <c r="V31" i="1"/>
  <c r="AA31" i="2"/>
  <c r="L18" i="1"/>
  <c r="M18" i="2"/>
  <c r="AA17" i="2"/>
  <c r="V17" i="1"/>
  <c r="V25" i="1"/>
  <c r="AA25" i="2"/>
  <c r="L22" i="1"/>
  <c r="M22" i="2"/>
  <c r="Q14" i="1"/>
  <c r="T14" i="2"/>
  <c r="Q9" i="1"/>
  <c r="T9" i="2"/>
  <c r="Q25" i="1"/>
  <c r="T25" i="2"/>
  <c r="M16" i="2"/>
  <c r="L16" i="1"/>
  <c r="M14" i="2"/>
  <c r="L14" i="1"/>
  <c r="V27" i="1"/>
  <c r="AA27" i="2"/>
  <c r="Q27" i="1"/>
  <c r="T27" i="2"/>
  <c r="W17" i="1" l="1"/>
  <c r="AB17" i="2"/>
  <c r="U25" i="2"/>
  <c r="R25" i="1"/>
  <c r="R38" i="1"/>
  <c r="U38" i="2"/>
  <c r="W24" i="1"/>
  <c r="AB24" i="2"/>
  <c r="N23" i="2"/>
  <c r="O23" i="2" s="1"/>
  <c r="P23" i="2" s="1"/>
  <c r="N26" i="2"/>
  <c r="O26" i="2" s="1"/>
  <c r="P26" i="2" s="1"/>
  <c r="W11" i="1"/>
  <c r="AB11" i="2"/>
  <c r="R36" i="1"/>
  <c r="U36" i="2"/>
  <c r="R39" i="1"/>
  <c r="U39" i="2"/>
  <c r="N14" i="2"/>
  <c r="O14" i="2" s="1"/>
  <c r="P14" i="2" s="1"/>
  <c r="N22" i="2"/>
  <c r="O22" i="2" s="1"/>
  <c r="P22" i="2" s="1"/>
  <c r="N15" i="2"/>
  <c r="O15" i="2" s="1"/>
  <c r="P15" i="2" s="1"/>
  <c r="R37" i="1"/>
  <c r="U37" i="2"/>
  <c r="N21" i="2"/>
  <c r="O21" i="2" s="1"/>
  <c r="P21" i="2" s="1"/>
  <c r="R12" i="1"/>
  <c r="U12" i="2"/>
  <c r="N39" i="2"/>
  <c r="O39" i="2" s="1"/>
  <c r="P39" i="2" s="1"/>
  <c r="N13" i="2"/>
  <c r="O13" i="2" s="1"/>
  <c r="P13" i="2" s="1"/>
  <c r="W37" i="1"/>
  <c r="AB37" i="2"/>
  <c r="AB23" i="2"/>
  <c r="W23" i="1"/>
  <c r="N28" i="2"/>
  <c r="O28" i="2" s="1"/>
  <c r="P28" i="2" s="1"/>
  <c r="AB12" i="2"/>
  <c r="W12" i="1"/>
  <c r="W36" i="1"/>
  <c r="AB36" i="2"/>
  <c r="AD10" i="2"/>
  <c r="AE10" i="2" s="1"/>
  <c r="AF10" i="2" s="1"/>
  <c r="W26" i="1"/>
  <c r="AB26" i="2"/>
  <c r="R17" i="1"/>
  <c r="U17" i="2"/>
  <c r="W38" i="1"/>
  <c r="AB38" i="2"/>
  <c r="N18" i="2"/>
  <c r="O18" i="2" s="1"/>
  <c r="P18" i="2" s="1"/>
  <c r="N24" i="2"/>
  <c r="O24" i="2" s="1"/>
  <c r="P24" i="2" s="1"/>
  <c r="N36" i="2"/>
  <c r="O36" i="2" s="1"/>
  <c r="P36" i="2" s="1"/>
  <c r="R9" i="1"/>
  <c r="U9" i="2"/>
  <c r="AB15" i="2"/>
  <c r="W15" i="1"/>
  <c r="U29" i="2"/>
  <c r="R29" i="1"/>
  <c r="N37" i="2"/>
  <c r="O37" i="2" s="1"/>
  <c r="P37" i="2" s="1"/>
  <c r="R23" i="1"/>
  <c r="U23" i="2"/>
  <c r="N17" i="2"/>
  <c r="O17" i="2" s="1"/>
  <c r="P17" i="2" s="1"/>
  <c r="W28" i="1"/>
  <c r="AB28" i="2"/>
  <c r="R15" i="1"/>
  <c r="U15" i="2"/>
  <c r="N11" i="2"/>
  <c r="O11" i="2" s="1"/>
  <c r="P11" i="2" s="1"/>
  <c r="W33" i="1"/>
  <c r="AB33" i="2"/>
  <c r="W22" i="1"/>
  <c r="AB22" i="2"/>
  <c r="N34" i="2"/>
  <c r="O34" i="2" s="1"/>
  <c r="P34" i="2" s="1"/>
  <c r="N9" i="2"/>
  <c r="O9" i="2" s="1"/>
  <c r="P9" i="2" s="1"/>
  <c r="R30" i="1"/>
  <c r="U30" i="2"/>
  <c r="R16" i="1"/>
  <c r="U16" i="2"/>
  <c r="N27" i="2"/>
  <c r="O27" i="2" s="1"/>
  <c r="P27" i="2" s="1"/>
  <c r="N31" i="2"/>
  <c r="O31" i="2" s="1"/>
  <c r="P31" i="2" s="1"/>
  <c r="R28" i="1"/>
  <c r="U28" i="2"/>
  <c r="W29" i="1"/>
  <c r="AB29" i="2"/>
  <c r="R27" i="1"/>
  <c r="U27" i="2"/>
  <c r="R19" i="1"/>
  <c r="U19" i="2"/>
  <c r="R8" i="1"/>
  <c r="U8" i="2"/>
  <c r="N30" i="2"/>
  <c r="O30" i="2" s="1"/>
  <c r="P30" i="2" s="1"/>
  <c r="R26" i="1"/>
  <c r="U26" i="2"/>
  <c r="W20" i="1"/>
  <c r="AB20" i="2"/>
  <c r="R11" i="1"/>
  <c r="U11" i="2"/>
  <c r="W39" i="1"/>
  <c r="AB39" i="2"/>
  <c r="W13" i="1"/>
  <c r="AB13" i="2"/>
  <c r="W19" i="1"/>
  <c r="AB19" i="2"/>
  <c r="R21" i="1"/>
  <c r="U21" i="2"/>
  <c r="W32" i="1"/>
  <c r="AB32" i="2"/>
  <c r="R31" i="1"/>
  <c r="U31" i="2"/>
  <c r="N16" i="2"/>
  <c r="O16" i="2" s="1"/>
  <c r="P16" i="2" s="1"/>
  <c r="AB25" i="2"/>
  <c r="W25" i="1"/>
  <c r="W31" i="1"/>
  <c r="AB31" i="2"/>
  <c r="U24" i="2"/>
  <c r="R24" i="1"/>
  <c r="N35" i="2"/>
  <c r="O35" i="2" s="1"/>
  <c r="P35" i="2" s="1"/>
  <c r="R34" i="1"/>
  <c r="U34" i="2"/>
  <c r="R32" i="1"/>
  <c r="U32" i="2"/>
  <c r="R18" i="1"/>
  <c r="U18" i="2"/>
  <c r="AB16" i="2"/>
  <c r="W16" i="1"/>
  <c r="R13" i="1"/>
  <c r="U13" i="2"/>
  <c r="U20" i="2"/>
  <c r="R20" i="1"/>
  <c r="W35" i="1"/>
  <c r="AB35" i="2"/>
  <c r="R14" i="1"/>
  <c r="U14" i="2"/>
  <c r="W8" i="1"/>
  <c r="AB8" i="2"/>
  <c r="N19" i="2"/>
  <c r="O19" i="2" s="1"/>
  <c r="P19" i="2" s="1"/>
  <c r="N38" i="2"/>
  <c r="O38" i="2" s="1"/>
  <c r="P38" i="2" s="1"/>
  <c r="AD7" i="2"/>
  <c r="AE7" i="2" s="1"/>
  <c r="AF7" i="2" s="1"/>
  <c r="W14" i="1"/>
  <c r="AB14" i="2"/>
  <c r="N12" i="2"/>
  <c r="O12" i="2" s="1"/>
  <c r="P12" i="2" s="1"/>
  <c r="N20" i="2"/>
  <c r="O20" i="2" s="1"/>
  <c r="P20" i="2" s="1"/>
  <c r="N29" i="2"/>
  <c r="O29" i="2" s="1"/>
  <c r="P29" i="2" s="1"/>
  <c r="AB18" i="2"/>
  <c r="W18" i="1"/>
  <c r="N8" i="2"/>
  <c r="O8" i="2" s="1"/>
  <c r="P8" i="2" s="1"/>
  <c r="N32" i="2"/>
  <c r="O32" i="2" s="1"/>
  <c r="P32" i="2" s="1"/>
  <c r="R22" i="1"/>
  <c r="U22" i="2"/>
  <c r="W27" i="1"/>
  <c r="AB27" i="2"/>
  <c r="N25" i="2"/>
  <c r="O25" i="2" s="1"/>
  <c r="P25" i="2" s="1"/>
  <c r="W21" i="1"/>
  <c r="AB21" i="2"/>
  <c r="N33" i="2"/>
  <c r="O33" i="2" s="1"/>
  <c r="P33" i="2" s="1"/>
  <c r="W34" i="1"/>
  <c r="AB34" i="2"/>
  <c r="U35" i="2"/>
  <c r="R35" i="1"/>
  <c r="W9" i="1"/>
  <c r="AB9" i="2"/>
  <c r="AB30" i="2"/>
  <c r="W30" i="1"/>
  <c r="U33" i="2"/>
  <c r="R33" i="1"/>
  <c r="AC22" i="2" l="1"/>
  <c r="X22" i="1"/>
  <c r="X21" i="1"/>
  <c r="AC21" i="2"/>
  <c r="X14" i="1"/>
  <c r="AC14" i="2"/>
  <c r="X30" i="1"/>
  <c r="AC30" i="2"/>
  <c r="X8" i="1"/>
  <c r="AC8" i="2"/>
  <c r="V20" i="2"/>
  <c r="W20" i="2" s="1"/>
  <c r="X20" i="2" s="1"/>
  <c r="V34" i="2"/>
  <c r="W34" i="2" s="1"/>
  <c r="X34" i="2" s="1"/>
  <c r="X31" i="1"/>
  <c r="AC31" i="2"/>
  <c r="V26" i="2"/>
  <c r="W26" i="2" s="1"/>
  <c r="X26" i="2" s="1"/>
  <c r="V19" i="2"/>
  <c r="W19" i="2" s="1"/>
  <c r="X19" i="2" s="1"/>
  <c r="V16" i="2"/>
  <c r="W16" i="2" s="1"/>
  <c r="X16" i="2" s="1"/>
  <c r="X23" i="1"/>
  <c r="AC23" i="2"/>
  <c r="V37" i="2"/>
  <c r="W37" i="2" s="1"/>
  <c r="X37" i="2" s="1"/>
  <c r="X19" i="1"/>
  <c r="AC19" i="2"/>
  <c r="V28" i="2"/>
  <c r="W28" i="2" s="1"/>
  <c r="X28" i="2" s="1"/>
  <c r="X15" i="1"/>
  <c r="AC15" i="2"/>
  <c r="V17" i="2"/>
  <c r="W17" i="2" s="1"/>
  <c r="X17" i="2" s="1"/>
  <c r="X36" i="1"/>
  <c r="AC36" i="2"/>
  <c r="V39" i="2"/>
  <c r="W39" i="2" s="1"/>
  <c r="X39" i="2" s="1"/>
  <c r="V38" i="2"/>
  <c r="W38" i="2" s="1"/>
  <c r="X38" i="2" s="1"/>
  <c r="V30" i="2"/>
  <c r="W30" i="2" s="1"/>
  <c r="X30" i="2" s="1"/>
  <c r="X12" i="1"/>
  <c r="AC12" i="2"/>
  <c r="V12" i="2"/>
  <c r="W12" i="2" s="1"/>
  <c r="X12" i="2" s="1"/>
  <c r="V25" i="2"/>
  <c r="W25" i="2" s="1"/>
  <c r="X25" i="2" s="1"/>
  <c r="V13" i="2"/>
  <c r="W13" i="2" s="1"/>
  <c r="X13" i="2" s="1"/>
  <c r="X34" i="1"/>
  <c r="AC34" i="2"/>
  <c r="V23" i="2"/>
  <c r="W23" i="2" s="1"/>
  <c r="X23" i="2" s="1"/>
  <c r="V14" i="2"/>
  <c r="W14" i="2" s="1"/>
  <c r="X14" i="2" s="1"/>
  <c r="X32" i="1"/>
  <c r="AC32" i="2"/>
  <c r="V27" i="2"/>
  <c r="W27" i="2" s="1"/>
  <c r="X27" i="2" s="1"/>
  <c r="AC27" i="2"/>
  <c r="X27" i="1"/>
  <c r="X26" i="1"/>
  <c r="AC26" i="2"/>
  <c r="V32" i="2"/>
  <c r="W32" i="2" s="1"/>
  <c r="X32" i="2" s="1"/>
  <c r="X20" i="1"/>
  <c r="AC20" i="2"/>
  <c r="V8" i="2"/>
  <c r="W8" i="2" s="1"/>
  <c r="X8" i="2" s="1"/>
  <c r="AC33" i="2"/>
  <c r="X33" i="1"/>
  <c r="X28" i="1"/>
  <c r="AC28" i="2"/>
  <c r="V9" i="2"/>
  <c r="W9" i="2" s="1"/>
  <c r="X9" i="2" s="1"/>
  <c r="V18" i="2"/>
  <c r="W18" i="2" s="1"/>
  <c r="X18" i="2" s="1"/>
  <c r="V11" i="2"/>
  <c r="W11" i="2" s="1"/>
  <c r="X11" i="2" s="1"/>
  <c r="AC9" i="2"/>
  <c r="X9" i="1"/>
  <c r="V24" i="2"/>
  <c r="W24" i="2" s="1"/>
  <c r="X24" i="2" s="1"/>
  <c r="X13" i="1"/>
  <c r="AC13" i="2"/>
  <c r="X37" i="1"/>
  <c r="AC37" i="2"/>
  <c r="V36" i="2"/>
  <c r="W36" i="2" s="1"/>
  <c r="X36" i="2" s="1"/>
  <c r="V33" i="2"/>
  <c r="W33" i="2" s="1"/>
  <c r="X33" i="2" s="1"/>
  <c r="X18" i="1"/>
  <c r="AC18" i="2"/>
  <c r="V35" i="2"/>
  <c r="W35" i="2" s="1"/>
  <c r="X35" i="2" s="1"/>
  <c r="AC35" i="2"/>
  <c r="X35" i="1"/>
  <c r="X16" i="1"/>
  <c r="AC16" i="2"/>
  <c r="V21" i="2"/>
  <c r="W21" i="2" s="1"/>
  <c r="X21" i="2" s="1"/>
  <c r="X29" i="1"/>
  <c r="AC29" i="2"/>
  <c r="V29" i="2"/>
  <c r="W29" i="2" s="1"/>
  <c r="X29" i="2" s="1"/>
  <c r="X38" i="1"/>
  <c r="AC38" i="2"/>
  <c r="X24" i="1"/>
  <c r="AC24" i="2"/>
  <c r="AC25" i="2"/>
  <c r="X25" i="1"/>
  <c r="X39" i="1"/>
  <c r="AC39" i="2"/>
  <c r="AC11" i="2"/>
  <c r="X11" i="1"/>
  <c r="X17" i="1"/>
  <c r="AC17" i="2"/>
  <c r="V15" i="2"/>
  <c r="W15" i="2" s="1"/>
  <c r="X15" i="2" s="1"/>
  <c r="V22" i="2"/>
  <c r="W22" i="2" s="1"/>
  <c r="X22" i="2" s="1"/>
  <c r="V31" i="2"/>
  <c r="W31" i="2" s="1"/>
  <c r="X31" i="2" s="1"/>
  <c r="AD14" i="2" l="1"/>
  <c r="AE14" i="2" s="1"/>
  <c r="AF14" i="2" s="1"/>
  <c r="AD34" i="2"/>
  <c r="AE34" i="2" s="1"/>
  <c r="AF34" i="2" s="1"/>
  <c r="AD29" i="2"/>
  <c r="AE29" i="2" s="1"/>
  <c r="AF29" i="2" s="1"/>
  <c r="AD26" i="2"/>
  <c r="AE26" i="2" s="1"/>
  <c r="AF26" i="2" s="1"/>
  <c r="AD12" i="2"/>
  <c r="AE12" i="2" s="1"/>
  <c r="AF12" i="2" s="1"/>
  <c r="AD8" i="2"/>
  <c r="AE8" i="2" s="1"/>
  <c r="AF8" i="2" s="1"/>
  <c r="AD38" i="2"/>
  <c r="AE38" i="2" s="1"/>
  <c r="AF38" i="2" s="1"/>
  <c r="AD9" i="2"/>
  <c r="AE9" i="2" s="1"/>
  <c r="AF9" i="2" s="1"/>
  <c r="AD36" i="2"/>
  <c r="AE36" i="2" s="1"/>
  <c r="AF36" i="2" s="1"/>
  <c r="AD31" i="2"/>
  <c r="AE31" i="2" s="1"/>
  <c r="AF31" i="2" s="1"/>
  <c r="AD21" i="2"/>
  <c r="AE21" i="2" s="1"/>
  <c r="AF21" i="2" s="1"/>
  <c r="AD15" i="2"/>
  <c r="AE15" i="2" s="1"/>
  <c r="AF15" i="2" s="1"/>
  <c r="AD39" i="2"/>
  <c r="AE39" i="2" s="1"/>
  <c r="AF39" i="2" s="1"/>
  <c r="AD17" i="2"/>
  <c r="AE17" i="2" s="1"/>
  <c r="AF17" i="2" s="1"/>
  <c r="AD25" i="2"/>
  <c r="AE25" i="2" s="1"/>
  <c r="AF25" i="2" s="1"/>
  <c r="AD37" i="2"/>
  <c r="AE37" i="2" s="1"/>
  <c r="AF37" i="2" s="1"/>
  <c r="AD27" i="2"/>
  <c r="AE27" i="2" s="1"/>
  <c r="AF27" i="2" s="1"/>
  <c r="AD24" i="2"/>
  <c r="AE24" i="2" s="1"/>
  <c r="AF24" i="2" s="1"/>
  <c r="AD32" i="2"/>
  <c r="AE32" i="2" s="1"/>
  <c r="AF32" i="2" s="1"/>
  <c r="AD23" i="2"/>
  <c r="AE23" i="2" s="1"/>
  <c r="AF23" i="2" s="1"/>
  <c r="AD16" i="2"/>
  <c r="AE16" i="2" s="1"/>
  <c r="AF16" i="2" s="1"/>
  <c r="AD18" i="2"/>
  <c r="AE18" i="2" s="1"/>
  <c r="AF18" i="2" s="1"/>
  <c r="AD28" i="2"/>
  <c r="AE28" i="2" s="1"/>
  <c r="AF28" i="2" s="1"/>
  <c r="AD20" i="2"/>
  <c r="AE20" i="2" s="1"/>
  <c r="AF20" i="2" s="1"/>
  <c r="AD19" i="2"/>
  <c r="AE19" i="2" s="1"/>
  <c r="AF19" i="2" s="1"/>
  <c r="AD30" i="2"/>
  <c r="AE30" i="2" s="1"/>
  <c r="AF30" i="2" s="1"/>
  <c r="AD22" i="2"/>
  <c r="AE22" i="2" s="1"/>
  <c r="AF22" i="2" s="1"/>
  <c r="AD11" i="2"/>
  <c r="AE11" i="2" s="1"/>
  <c r="AF11" i="2" s="1"/>
  <c r="AD35" i="2"/>
  <c r="AE35" i="2" s="1"/>
  <c r="AF35" i="2" s="1"/>
  <c r="AD13" i="2"/>
  <c r="AE13" i="2" s="1"/>
  <c r="AF13" i="2" s="1"/>
  <c r="AD33" i="2"/>
  <c r="AE33" i="2" s="1"/>
  <c r="AF33" i="2" s="1"/>
</calcChain>
</file>

<file path=xl/sharedStrings.xml><?xml version="1.0" encoding="utf-8"?>
<sst xmlns="http://schemas.openxmlformats.org/spreadsheetml/2006/main" count="195" uniqueCount="98">
  <si>
    <t>A</t>
  </si>
  <si>
    <t>B</t>
  </si>
  <si>
    <t>C</t>
  </si>
  <si>
    <t>D</t>
  </si>
  <si>
    <t>33+</t>
  </si>
  <si>
    <t>49+</t>
  </si>
  <si>
    <t>Sen 45</t>
  </si>
  <si>
    <t>Sen 50</t>
  </si>
  <si>
    <t>Sen 55</t>
  </si>
  <si>
    <t>Sen 60</t>
  </si>
  <si>
    <t>Sen 65</t>
  </si>
  <si>
    <t>E</t>
  </si>
  <si>
    <t>Sen 40</t>
  </si>
  <si>
    <t>Sen 70</t>
  </si>
  <si>
    <t>Jesper Ratzer</t>
  </si>
  <si>
    <t>Kasper Jønsson</t>
  </si>
  <si>
    <t>Michi Dickert</t>
  </si>
  <si>
    <t>Lukas Windischberger</t>
  </si>
  <si>
    <t>Kresten Hougaard</t>
  </si>
  <si>
    <t>Stefan Adamsson</t>
  </si>
  <si>
    <t>Calum Reid</t>
  </si>
  <si>
    <t>Thorsten Deck</t>
  </si>
  <si>
    <t>Morten Jaksland</t>
  </si>
  <si>
    <t>Duncan Stahl</t>
  </si>
  <si>
    <t>Ranking</t>
  </si>
  <si>
    <t>Player</t>
  </si>
  <si>
    <t>id</t>
  </si>
  <si>
    <t>Christine Seehofer</t>
  </si>
  <si>
    <t>Amke Fischer</t>
  </si>
  <si>
    <t>Zuzana Kubanova</t>
  </si>
  <si>
    <t>Lilian Druve</t>
  </si>
  <si>
    <t>Bettina Bugl</t>
  </si>
  <si>
    <t>Martina Meißl</t>
  </si>
  <si>
    <t>Nicole Eisler</t>
  </si>
  <si>
    <t>Anna-Klara Ahlmer</t>
  </si>
  <si>
    <t>Natalie Paul</t>
  </si>
  <si>
    <t>Kirsten I. Kaptein</t>
  </si>
  <si>
    <t>Levente Nándori</t>
  </si>
  <si>
    <t>Peter Sákovics</t>
  </si>
  <si>
    <t>Richard Middleton</t>
  </si>
  <si>
    <t>Jack Broe Larsen</t>
  </si>
  <si>
    <t>Joachim Gersdorf</t>
  </si>
  <si>
    <t>Thomas Knaack</t>
  </si>
  <si>
    <t>Patrik Wartia</t>
  </si>
  <si>
    <t>Graham King</t>
  </si>
  <si>
    <t>Volker Sach</t>
  </si>
  <si>
    <t>Ed Harvey</t>
  </si>
  <si>
    <t>Anneli Druve</t>
  </si>
  <si>
    <t>Heike Voigt</t>
  </si>
  <si>
    <t>Barbara Capper</t>
  </si>
  <si>
    <t>Maureen Thompson</t>
  </si>
  <si>
    <t>Izzy Tyrrell</t>
  </si>
  <si>
    <t>Carola Von Heimburg</t>
  </si>
  <si>
    <t>Dianne Baker</t>
  </si>
  <si>
    <t>Mie Kjellser</t>
  </si>
  <si>
    <t>Jo Shelley</t>
  </si>
  <si>
    <t>Marcus August Christiansen</t>
  </si>
  <si>
    <t>Emanuel Schöpf</t>
  </si>
  <si>
    <t>Luka Penttinen</t>
  </si>
  <si>
    <t>Georg Stoisser</t>
  </si>
  <si>
    <t>Mikkel Bodzioch</t>
  </si>
  <si>
    <t>Adam Kakula</t>
  </si>
  <si>
    <t>William Von der Pahlen</t>
  </si>
  <si>
    <t>Tinko Schnegg</t>
  </si>
  <si>
    <t>Botond Francia</t>
  </si>
  <si>
    <t>Pieter De Bleeckere</t>
  </si>
  <si>
    <t>Hannah Boden</t>
  </si>
  <si>
    <t>Lauren Whiteman</t>
  </si>
  <si>
    <t>Zuzana Severinová</t>
  </si>
  <si>
    <t>Dara Ladner</t>
  </si>
  <si>
    <t>Nanna Carleke</t>
  </si>
  <si>
    <t>Olivia Chivers</t>
  </si>
  <si>
    <t>Anna Wall</t>
  </si>
  <si>
    <t>Sarina Leibig</t>
  </si>
  <si>
    <t>total
tournaments</t>
  </si>
  <si>
    <t>total
points</t>
  </si>
  <si>
    <t>ranking
points</t>
  </si>
  <si>
    <t>ranking
tournaments</t>
  </si>
  <si>
    <t>Senior/Open
Ratio</t>
  </si>
  <si>
    <t xml:space="preserve">ranking points
/tournament         </t>
  </si>
  <si>
    <t>average</t>
  </si>
  <si>
    <t>Valid from 1.1.2019</t>
  </si>
  <si>
    <t>RFA 1000</t>
  </si>
  <si>
    <t>RFA 500</t>
  </si>
  <si>
    <t>RFA 2000</t>
  </si>
  <si>
    <t>RFA 1500</t>
  </si>
  <si>
    <t>Punkteanteil Folgekategorie (B soviel % von A, C soviel % von B...)</t>
  </si>
  <si>
    <t>RFA Ranking Matrix, Open events</t>
  </si>
  <si>
    <t>RFA Ranking Matrix, Seniors</t>
  </si>
  <si>
    <t>RFA Ranking Matrix,  Juniors</t>
  </si>
  <si>
    <t>von offener Kategorie</t>
  </si>
  <si>
    <t>u21</t>
  </si>
  <si>
    <t>u18</t>
  </si>
  <si>
    <t>u16</t>
  </si>
  <si>
    <t>u13</t>
  </si>
  <si>
    <t>u12</t>
  </si>
  <si>
    <t>u10</t>
  </si>
  <si>
    <t>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</si>
</sst>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DFDF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7" fillId="0" borderId="0" xfId="0" applyFont="1" applyBorder="1"/>
    <xf numFmtId="0" fontId="3" fillId="0" borderId="1" xfId="0" applyFont="1" applyBorder="1"/>
    <xf numFmtId="0" fontId="0" fillId="0" borderId="2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6" xfId="0" applyFont="1" applyFill="1" applyBorder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/>
    <xf numFmtId="1" fontId="6" fillId="0" borderId="6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8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1" fontId="6" fillId="0" borderId="9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" fontId="6" fillId="0" borderId="10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6" fillId="0" borderId="12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9" fontId="10" fillId="2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wrapText="1"/>
    </xf>
    <xf numFmtId="165" fontId="2" fillId="0" borderId="0" xfId="1" applyNumberFormat="1" applyFont="1"/>
    <xf numFmtId="0" fontId="3" fillId="0" borderId="0" xfId="0" applyFont="1" applyAlignment="1">
      <alignment horizontal="center" wrapText="1"/>
    </xf>
    <xf numFmtId="165" fontId="3" fillId="0" borderId="0" xfId="1" applyNumberFormat="1" applyFont="1" applyAlignment="1">
      <alignment horizontal="right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165" fontId="2" fillId="0" borderId="4" xfId="1" applyNumberFormat="1" applyFont="1" applyBorder="1"/>
    <xf numFmtId="0" fontId="0" fillId="0" borderId="8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5" fontId="2" fillId="0" borderId="0" xfId="1" applyNumberFormat="1" applyFont="1" applyBorder="1"/>
    <xf numFmtId="9" fontId="2" fillId="0" borderId="0" xfId="2" applyFont="1" applyBorder="1" applyAlignment="1">
      <alignment horizontal="center"/>
    </xf>
    <xf numFmtId="9" fontId="0" fillId="0" borderId="9" xfId="0" applyNumberFormat="1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165" fontId="2" fillId="0" borderId="11" xfId="1" applyNumberFormat="1" applyFont="1" applyBorder="1"/>
    <xf numFmtId="165" fontId="0" fillId="0" borderId="11" xfId="0" applyNumberFormat="1" applyBorder="1" applyAlignment="1">
      <alignment horizontal="center"/>
    </xf>
    <xf numFmtId="0" fontId="0" fillId="0" borderId="12" xfId="0" applyBorder="1"/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9" fontId="2" fillId="0" borderId="11" xfId="2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0" fillId="0" borderId="4" xfId="0" applyFont="1" applyBorder="1"/>
    <xf numFmtId="0" fontId="0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133350</xdr:rowOff>
    </xdr:to>
    <xdr:pic>
      <xdr:nvPicPr>
        <xdr:cNvPr id="5087" name="Picture 1" descr="DEN">
          <a:extLst>
            <a:ext uri="{FF2B5EF4-FFF2-40B4-BE49-F238E27FC236}">
              <a16:creationId xmlns:a16="http://schemas.microsoft.com/office/drawing/2014/main" xmlns="" id="{00000000-0008-0000-0300-0000DF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095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152400</xdr:colOff>
      <xdr:row>2</xdr:row>
      <xdr:rowOff>133350</xdr:rowOff>
    </xdr:to>
    <xdr:pic>
      <xdr:nvPicPr>
        <xdr:cNvPr id="5088" name="Picture 2" descr="DEN">
          <a:extLst>
            <a:ext uri="{FF2B5EF4-FFF2-40B4-BE49-F238E27FC236}">
              <a16:creationId xmlns:a16="http://schemas.microsoft.com/office/drawing/2014/main" xmlns="" id="{00000000-0008-0000-0300-0000E0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096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152400</xdr:colOff>
      <xdr:row>3</xdr:row>
      <xdr:rowOff>133350</xdr:rowOff>
    </xdr:to>
    <xdr:pic>
      <xdr:nvPicPr>
        <xdr:cNvPr id="5089" name="Picture 3" descr="AUT">
          <a:extLst>
            <a:ext uri="{FF2B5EF4-FFF2-40B4-BE49-F238E27FC236}">
              <a16:creationId xmlns:a16="http://schemas.microsoft.com/office/drawing/2014/main" xmlns="" id="{00000000-0008-0000-0300-0000E1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096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133350</xdr:rowOff>
    </xdr:to>
    <xdr:pic>
      <xdr:nvPicPr>
        <xdr:cNvPr id="5090" name="Picture 4" descr="AUT">
          <a:extLst>
            <a:ext uri="{FF2B5EF4-FFF2-40B4-BE49-F238E27FC236}">
              <a16:creationId xmlns:a16="http://schemas.microsoft.com/office/drawing/2014/main" xmlns="" id="{00000000-0008-0000-0300-0000E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096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133350</xdr:rowOff>
    </xdr:to>
    <xdr:pic>
      <xdr:nvPicPr>
        <xdr:cNvPr id="5091" name="Picture 5" descr="DEN">
          <a:extLst>
            <a:ext uri="{FF2B5EF4-FFF2-40B4-BE49-F238E27FC236}">
              <a16:creationId xmlns:a16="http://schemas.microsoft.com/office/drawing/2014/main" xmlns="" id="{00000000-0008-0000-0300-0000E3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096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152400</xdr:colOff>
      <xdr:row>6</xdr:row>
      <xdr:rowOff>133350</xdr:rowOff>
    </xdr:to>
    <xdr:pic>
      <xdr:nvPicPr>
        <xdr:cNvPr id="5092" name="Picture 6" descr="SWE">
          <a:extLst>
            <a:ext uri="{FF2B5EF4-FFF2-40B4-BE49-F238E27FC236}">
              <a16:creationId xmlns:a16="http://schemas.microsoft.com/office/drawing/2014/main" xmlns="" id="{00000000-0008-0000-0300-0000E4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097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133350</xdr:rowOff>
    </xdr:to>
    <xdr:pic>
      <xdr:nvPicPr>
        <xdr:cNvPr id="5093" name="Picture 7" descr="SCO">
          <a:extLst>
            <a:ext uri="{FF2B5EF4-FFF2-40B4-BE49-F238E27FC236}">
              <a16:creationId xmlns:a16="http://schemas.microsoft.com/office/drawing/2014/main" xmlns="" id="{00000000-0008-0000-0300-0000E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097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152400</xdr:colOff>
      <xdr:row>8</xdr:row>
      <xdr:rowOff>133350</xdr:rowOff>
    </xdr:to>
    <xdr:pic>
      <xdr:nvPicPr>
        <xdr:cNvPr id="5094" name="Picture 8" descr="GER">
          <a:extLst>
            <a:ext uri="{FF2B5EF4-FFF2-40B4-BE49-F238E27FC236}">
              <a16:creationId xmlns:a16="http://schemas.microsoft.com/office/drawing/2014/main" xmlns="" id="{00000000-0008-0000-0300-0000E6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152400</xdr:colOff>
      <xdr:row>9</xdr:row>
      <xdr:rowOff>133350</xdr:rowOff>
    </xdr:to>
    <xdr:pic>
      <xdr:nvPicPr>
        <xdr:cNvPr id="5095" name="Picture 9" descr="DEN">
          <a:extLst>
            <a:ext uri="{FF2B5EF4-FFF2-40B4-BE49-F238E27FC236}">
              <a16:creationId xmlns:a16="http://schemas.microsoft.com/office/drawing/2014/main" xmlns="" id="{00000000-0008-0000-0300-0000E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097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152400</xdr:colOff>
      <xdr:row>10</xdr:row>
      <xdr:rowOff>133350</xdr:rowOff>
    </xdr:to>
    <xdr:pic>
      <xdr:nvPicPr>
        <xdr:cNvPr id="5096" name="Picture 10" descr="GBR">
          <a:extLst>
            <a:ext uri="{FF2B5EF4-FFF2-40B4-BE49-F238E27FC236}">
              <a16:creationId xmlns:a16="http://schemas.microsoft.com/office/drawing/2014/main" xmlns="" id="{00000000-0008-0000-0300-0000E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209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152400</xdr:colOff>
      <xdr:row>24</xdr:row>
      <xdr:rowOff>133350</xdr:rowOff>
    </xdr:to>
    <xdr:pic>
      <xdr:nvPicPr>
        <xdr:cNvPr id="5097" name="Picture 11" descr="AUT">
          <a:extLst>
            <a:ext uri="{FF2B5EF4-FFF2-40B4-BE49-F238E27FC236}">
              <a16:creationId xmlns:a16="http://schemas.microsoft.com/office/drawing/2014/main" xmlns="" id="{00000000-0008-0000-0300-0000E9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0196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152400</xdr:colOff>
      <xdr:row>25</xdr:row>
      <xdr:rowOff>133350</xdr:rowOff>
    </xdr:to>
    <xdr:pic>
      <xdr:nvPicPr>
        <xdr:cNvPr id="5098" name="Picture 12" descr="GER">
          <a:extLst>
            <a:ext uri="{FF2B5EF4-FFF2-40B4-BE49-F238E27FC236}">
              <a16:creationId xmlns:a16="http://schemas.microsoft.com/office/drawing/2014/main" xmlns="" id="{00000000-0008-0000-0300-0000EA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2197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133350</xdr:rowOff>
    </xdr:to>
    <xdr:pic>
      <xdr:nvPicPr>
        <xdr:cNvPr id="5099" name="Picture 13" descr="CZE">
          <a:extLst>
            <a:ext uri="{FF2B5EF4-FFF2-40B4-BE49-F238E27FC236}">
              <a16:creationId xmlns:a16="http://schemas.microsoft.com/office/drawing/2014/main" xmlns="" id="{00000000-0008-0000-0300-0000EB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4197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133350</xdr:rowOff>
    </xdr:to>
    <xdr:pic>
      <xdr:nvPicPr>
        <xdr:cNvPr id="5100" name="Picture 14" descr="SWE">
          <a:extLst>
            <a:ext uri="{FF2B5EF4-FFF2-40B4-BE49-F238E27FC236}">
              <a16:creationId xmlns:a16="http://schemas.microsoft.com/office/drawing/2014/main" xmlns="" id="{00000000-0008-0000-0300-0000E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6197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152400</xdr:colOff>
      <xdr:row>28</xdr:row>
      <xdr:rowOff>133350</xdr:rowOff>
    </xdr:to>
    <xdr:pic>
      <xdr:nvPicPr>
        <xdr:cNvPr id="5101" name="Picture 15" descr="AUT">
          <a:extLst>
            <a:ext uri="{FF2B5EF4-FFF2-40B4-BE49-F238E27FC236}">
              <a16:creationId xmlns:a16="http://schemas.microsoft.com/office/drawing/2014/main" xmlns="" id="{00000000-0008-0000-0300-0000E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8197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152400</xdr:colOff>
      <xdr:row>29</xdr:row>
      <xdr:rowOff>133350</xdr:rowOff>
    </xdr:to>
    <xdr:pic>
      <xdr:nvPicPr>
        <xdr:cNvPr id="5102" name="Picture 16" descr="AUT">
          <a:extLst>
            <a:ext uri="{FF2B5EF4-FFF2-40B4-BE49-F238E27FC236}">
              <a16:creationId xmlns:a16="http://schemas.microsoft.com/office/drawing/2014/main" xmlns="" id="{00000000-0008-0000-0300-0000EE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019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152400</xdr:colOff>
      <xdr:row>30</xdr:row>
      <xdr:rowOff>133350</xdr:rowOff>
    </xdr:to>
    <xdr:pic>
      <xdr:nvPicPr>
        <xdr:cNvPr id="5103" name="Picture 17" descr="SUI">
          <a:extLst>
            <a:ext uri="{FF2B5EF4-FFF2-40B4-BE49-F238E27FC236}">
              <a16:creationId xmlns:a16="http://schemas.microsoft.com/office/drawing/2014/main" xmlns="" id="{00000000-0008-0000-0300-0000EF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2198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152400</xdr:colOff>
      <xdr:row>31</xdr:row>
      <xdr:rowOff>133350</xdr:rowOff>
    </xdr:to>
    <xdr:pic>
      <xdr:nvPicPr>
        <xdr:cNvPr id="5104" name="Picture 18" descr="SWE">
          <a:extLst>
            <a:ext uri="{FF2B5EF4-FFF2-40B4-BE49-F238E27FC236}">
              <a16:creationId xmlns:a16="http://schemas.microsoft.com/office/drawing/2014/main" xmlns="" id="{00000000-0008-0000-0300-0000F0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4198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152400</xdr:colOff>
      <xdr:row>32</xdr:row>
      <xdr:rowOff>133350</xdr:rowOff>
    </xdr:to>
    <xdr:pic>
      <xdr:nvPicPr>
        <xdr:cNvPr id="5105" name="Picture 19" descr="GER">
          <a:extLst>
            <a:ext uri="{FF2B5EF4-FFF2-40B4-BE49-F238E27FC236}">
              <a16:creationId xmlns:a16="http://schemas.microsoft.com/office/drawing/2014/main" xmlns="" id="{00000000-0008-0000-0300-0000F1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6198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152400</xdr:colOff>
      <xdr:row>33</xdr:row>
      <xdr:rowOff>133350</xdr:rowOff>
    </xdr:to>
    <xdr:pic>
      <xdr:nvPicPr>
        <xdr:cNvPr id="5106" name="Picture 20" descr="NED">
          <a:extLst>
            <a:ext uri="{FF2B5EF4-FFF2-40B4-BE49-F238E27FC236}">
              <a16:creationId xmlns:a16="http://schemas.microsoft.com/office/drawing/2014/main" xmlns="" id="{00000000-0008-0000-0300-0000F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8199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152400</xdr:colOff>
      <xdr:row>45</xdr:row>
      <xdr:rowOff>133350</xdr:rowOff>
    </xdr:to>
    <xdr:pic>
      <xdr:nvPicPr>
        <xdr:cNvPr id="5107" name="Picture 21" descr="HUN">
          <a:extLst>
            <a:ext uri="{FF2B5EF4-FFF2-40B4-BE49-F238E27FC236}">
              <a16:creationId xmlns:a16="http://schemas.microsoft.com/office/drawing/2014/main" xmlns="" id="{00000000-0008-0000-0300-0000F3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2297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152400</xdr:colOff>
      <xdr:row>46</xdr:row>
      <xdr:rowOff>133350</xdr:rowOff>
    </xdr:to>
    <xdr:pic>
      <xdr:nvPicPr>
        <xdr:cNvPr id="5108" name="Picture 22" descr="HUN">
          <a:extLst>
            <a:ext uri="{FF2B5EF4-FFF2-40B4-BE49-F238E27FC236}">
              <a16:creationId xmlns:a16="http://schemas.microsoft.com/office/drawing/2014/main" xmlns="" id="{00000000-0008-0000-0300-0000F4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4297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152400</xdr:colOff>
      <xdr:row>47</xdr:row>
      <xdr:rowOff>133350</xdr:rowOff>
    </xdr:to>
    <xdr:pic>
      <xdr:nvPicPr>
        <xdr:cNvPr id="5109" name="Picture 23" descr="GBR">
          <a:extLst>
            <a:ext uri="{FF2B5EF4-FFF2-40B4-BE49-F238E27FC236}">
              <a16:creationId xmlns:a16="http://schemas.microsoft.com/office/drawing/2014/main" xmlns="" id="{00000000-0008-0000-0300-0000F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6297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152400</xdr:colOff>
      <xdr:row>48</xdr:row>
      <xdr:rowOff>133350</xdr:rowOff>
    </xdr:to>
    <xdr:pic>
      <xdr:nvPicPr>
        <xdr:cNvPr id="5110" name="Picture 24" descr="DEN">
          <a:extLst>
            <a:ext uri="{FF2B5EF4-FFF2-40B4-BE49-F238E27FC236}">
              <a16:creationId xmlns:a16="http://schemas.microsoft.com/office/drawing/2014/main" xmlns="" id="{00000000-0008-0000-0300-0000F6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829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152400</xdr:colOff>
      <xdr:row>49</xdr:row>
      <xdr:rowOff>133350</xdr:rowOff>
    </xdr:to>
    <xdr:pic>
      <xdr:nvPicPr>
        <xdr:cNvPr id="5111" name="Picture 25" descr="GER">
          <a:extLst>
            <a:ext uri="{FF2B5EF4-FFF2-40B4-BE49-F238E27FC236}">
              <a16:creationId xmlns:a16="http://schemas.microsoft.com/office/drawing/2014/main" xmlns="" id="{00000000-0008-0000-0300-0000F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0298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152400</xdr:colOff>
      <xdr:row>50</xdr:row>
      <xdr:rowOff>133350</xdr:rowOff>
    </xdr:to>
    <xdr:pic>
      <xdr:nvPicPr>
        <xdr:cNvPr id="5112" name="Picture 26" descr="GER">
          <a:extLst>
            <a:ext uri="{FF2B5EF4-FFF2-40B4-BE49-F238E27FC236}">
              <a16:creationId xmlns:a16="http://schemas.microsoft.com/office/drawing/2014/main" xmlns="" id="{00000000-0008-0000-0300-0000F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2298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152400</xdr:colOff>
      <xdr:row>51</xdr:row>
      <xdr:rowOff>133350</xdr:rowOff>
    </xdr:to>
    <xdr:pic>
      <xdr:nvPicPr>
        <xdr:cNvPr id="5113" name="Picture 27" descr="SWE">
          <a:extLst>
            <a:ext uri="{FF2B5EF4-FFF2-40B4-BE49-F238E27FC236}">
              <a16:creationId xmlns:a16="http://schemas.microsoft.com/office/drawing/2014/main" xmlns="" id="{00000000-0008-0000-0300-0000F9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4298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152400</xdr:colOff>
      <xdr:row>52</xdr:row>
      <xdr:rowOff>133350</xdr:rowOff>
    </xdr:to>
    <xdr:pic>
      <xdr:nvPicPr>
        <xdr:cNvPr id="5114" name="Picture 28" descr="SUI">
          <a:extLst>
            <a:ext uri="{FF2B5EF4-FFF2-40B4-BE49-F238E27FC236}">
              <a16:creationId xmlns:a16="http://schemas.microsoft.com/office/drawing/2014/main" xmlns="" id="{00000000-0008-0000-0300-0000FA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6299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152400</xdr:colOff>
      <xdr:row>53</xdr:row>
      <xdr:rowOff>133350</xdr:rowOff>
    </xdr:to>
    <xdr:pic>
      <xdr:nvPicPr>
        <xdr:cNvPr id="5115" name="Picture 29" descr="GER">
          <a:extLst>
            <a:ext uri="{FF2B5EF4-FFF2-40B4-BE49-F238E27FC236}">
              <a16:creationId xmlns:a16="http://schemas.microsoft.com/office/drawing/2014/main" xmlns="" id="{00000000-0008-0000-0300-0000FB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8299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152400</xdr:colOff>
      <xdr:row>54</xdr:row>
      <xdr:rowOff>133350</xdr:rowOff>
    </xdr:to>
    <xdr:pic>
      <xdr:nvPicPr>
        <xdr:cNvPr id="5116" name="Picture 30" descr="GBR">
          <a:extLst>
            <a:ext uri="{FF2B5EF4-FFF2-40B4-BE49-F238E27FC236}">
              <a16:creationId xmlns:a16="http://schemas.microsoft.com/office/drawing/2014/main" xmlns="" id="{00000000-0008-0000-0300-0000F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0299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152400</xdr:colOff>
      <xdr:row>56</xdr:row>
      <xdr:rowOff>133350</xdr:rowOff>
    </xdr:to>
    <xdr:pic>
      <xdr:nvPicPr>
        <xdr:cNvPr id="5117" name="Picture 31" descr="SWE">
          <a:extLst>
            <a:ext uri="{FF2B5EF4-FFF2-40B4-BE49-F238E27FC236}">
              <a16:creationId xmlns:a16="http://schemas.microsoft.com/office/drawing/2014/main" xmlns="" id="{00000000-0008-0000-0300-0000F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95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152400</xdr:colOff>
      <xdr:row>57</xdr:row>
      <xdr:rowOff>133350</xdr:rowOff>
    </xdr:to>
    <xdr:pic>
      <xdr:nvPicPr>
        <xdr:cNvPr id="5118" name="Picture 32" descr="SWE">
          <a:extLst>
            <a:ext uri="{FF2B5EF4-FFF2-40B4-BE49-F238E27FC236}">
              <a16:creationId xmlns:a16="http://schemas.microsoft.com/office/drawing/2014/main" xmlns="" id="{00000000-0008-0000-0300-0000FE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6395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152400</xdr:colOff>
      <xdr:row>58</xdr:row>
      <xdr:rowOff>133350</xdr:rowOff>
    </xdr:to>
    <xdr:pic>
      <xdr:nvPicPr>
        <xdr:cNvPr id="5119" name="Picture 33" descr="GER">
          <a:extLst>
            <a:ext uri="{FF2B5EF4-FFF2-40B4-BE49-F238E27FC236}">
              <a16:creationId xmlns:a16="http://schemas.microsoft.com/office/drawing/2014/main" xmlns="" id="{00000000-0008-0000-0300-0000FF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8395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133350</xdr:rowOff>
    </xdr:to>
    <xdr:pic>
      <xdr:nvPicPr>
        <xdr:cNvPr id="5120" name="Picture 34" descr="GBR">
          <a:extLst>
            <a:ext uri="{FF2B5EF4-FFF2-40B4-BE49-F238E27FC236}">
              <a16:creationId xmlns:a16="http://schemas.microsoft.com/office/drawing/2014/main" xmlns="" id="{00000000-0008-0000-0300-00000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0396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133350</xdr:rowOff>
    </xdr:to>
    <xdr:pic>
      <xdr:nvPicPr>
        <xdr:cNvPr id="5121" name="Picture 35" descr="GBR">
          <a:extLst>
            <a:ext uri="{FF2B5EF4-FFF2-40B4-BE49-F238E27FC236}">
              <a16:creationId xmlns:a16="http://schemas.microsoft.com/office/drawing/2014/main" xmlns="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2396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152400</xdr:colOff>
      <xdr:row>61</xdr:row>
      <xdr:rowOff>133350</xdr:rowOff>
    </xdr:to>
    <xdr:pic>
      <xdr:nvPicPr>
        <xdr:cNvPr id="5122" name="Picture 36" descr="GBR">
          <a:extLst>
            <a:ext uri="{FF2B5EF4-FFF2-40B4-BE49-F238E27FC236}">
              <a16:creationId xmlns:a16="http://schemas.microsoft.com/office/drawing/2014/main" xmlns="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4396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152400</xdr:colOff>
      <xdr:row>62</xdr:row>
      <xdr:rowOff>133350</xdr:rowOff>
    </xdr:to>
    <xdr:pic>
      <xdr:nvPicPr>
        <xdr:cNvPr id="5123" name="Picture 37" descr="GER">
          <a:extLst>
            <a:ext uri="{FF2B5EF4-FFF2-40B4-BE49-F238E27FC236}">
              <a16:creationId xmlns:a16="http://schemas.microsoft.com/office/drawing/2014/main" xmlns="" id="{00000000-0008-0000-0300-00000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6396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152400</xdr:colOff>
      <xdr:row>63</xdr:row>
      <xdr:rowOff>133350</xdr:rowOff>
    </xdr:to>
    <xdr:pic>
      <xdr:nvPicPr>
        <xdr:cNvPr id="5124" name="Picture 38" descr="GBR">
          <a:extLst>
            <a:ext uri="{FF2B5EF4-FFF2-40B4-BE49-F238E27FC236}">
              <a16:creationId xmlns:a16="http://schemas.microsoft.com/office/drawing/2014/main" xmlns="" id="{00000000-0008-0000-0300-00000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8397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152400</xdr:colOff>
      <xdr:row>64</xdr:row>
      <xdr:rowOff>133350</xdr:rowOff>
    </xdr:to>
    <xdr:pic>
      <xdr:nvPicPr>
        <xdr:cNvPr id="5125" name="Picture 39" descr="SWE">
          <a:extLst>
            <a:ext uri="{FF2B5EF4-FFF2-40B4-BE49-F238E27FC236}">
              <a16:creationId xmlns:a16="http://schemas.microsoft.com/office/drawing/2014/main" xmlns="" id="{00000000-0008-0000-0300-00000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0397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152400</xdr:colOff>
      <xdr:row>65</xdr:row>
      <xdr:rowOff>133350</xdr:rowOff>
    </xdr:to>
    <xdr:pic>
      <xdr:nvPicPr>
        <xdr:cNvPr id="5126" name="Picture 40" descr="GBR">
          <a:extLst>
            <a:ext uri="{FF2B5EF4-FFF2-40B4-BE49-F238E27FC236}">
              <a16:creationId xmlns:a16="http://schemas.microsoft.com/office/drawing/2014/main" xmlns="" id="{00000000-0008-0000-0300-00000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2397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152400</xdr:colOff>
      <xdr:row>67</xdr:row>
      <xdr:rowOff>133350</xdr:rowOff>
    </xdr:to>
    <xdr:pic>
      <xdr:nvPicPr>
        <xdr:cNvPr id="5127" name="Picture 41" descr="DEN">
          <a:extLst>
            <a:ext uri="{FF2B5EF4-FFF2-40B4-BE49-F238E27FC236}">
              <a16:creationId xmlns:a16="http://schemas.microsoft.com/office/drawing/2014/main" xmlns="" id="{00000000-0008-0000-0300-00000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6493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152400</xdr:colOff>
      <xdr:row>68</xdr:row>
      <xdr:rowOff>133350</xdr:rowOff>
    </xdr:to>
    <xdr:pic>
      <xdr:nvPicPr>
        <xdr:cNvPr id="5128" name="Picture 42" descr="AUT">
          <a:extLst>
            <a:ext uri="{FF2B5EF4-FFF2-40B4-BE49-F238E27FC236}">
              <a16:creationId xmlns:a16="http://schemas.microsoft.com/office/drawing/2014/main" xmlns="" id="{00000000-0008-0000-0300-00000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8493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152400</xdr:colOff>
      <xdr:row>69</xdr:row>
      <xdr:rowOff>133350</xdr:rowOff>
    </xdr:to>
    <xdr:pic>
      <xdr:nvPicPr>
        <xdr:cNvPr id="5129" name="Picture 43" descr="FIN">
          <a:extLst>
            <a:ext uri="{FF2B5EF4-FFF2-40B4-BE49-F238E27FC236}">
              <a16:creationId xmlns:a16="http://schemas.microsoft.com/office/drawing/2014/main" xmlns="" id="{00000000-0008-0000-03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0493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152400</xdr:colOff>
      <xdr:row>70</xdr:row>
      <xdr:rowOff>133350</xdr:rowOff>
    </xdr:to>
    <xdr:pic>
      <xdr:nvPicPr>
        <xdr:cNvPr id="5130" name="Picture 44" descr="AUT">
          <a:extLst>
            <a:ext uri="{FF2B5EF4-FFF2-40B4-BE49-F238E27FC236}">
              <a16:creationId xmlns:a16="http://schemas.microsoft.com/office/drawing/2014/main" xmlns="" id="{00000000-0008-0000-0300-00000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2494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152400</xdr:colOff>
      <xdr:row>71</xdr:row>
      <xdr:rowOff>133350</xdr:rowOff>
    </xdr:to>
    <xdr:pic>
      <xdr:nvPicPr>
        <xdr:cNvPr id="5131" name="Picture 45" descr="DEN">
          <a:extLst>
            <a:ext uri="{FF2B5EF4-FFF2-40B4-BE49-F238E27FC236}">
              <a16:creationId xmlns:a16="http://schemas.microsoft.com/office/drawing/2014/main" xmlns="" id="{00000000-0008-0000-0300-00000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4494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152400</xdr:colOff>
      <xdr:row>72</xdr:row>
      <xdr:rowOff>133350</xdr:rowOff>
    </xdr:to>
    <xdr:pic>
      <xdr:nvPicPr>
        <xdr:cNvPr id="5132" name="Picture 46" descr="SVK">
          <a:extLst>
            <a:ext uri="{FF2B5EF4-FFF2-40B4-BE49-F238E27FC236}">
              <a16:creationId xmlns:a16="http://schemas.microsoft.com/office/drawing/2014/main" xmlns="" id="{00000000-0008-0000-0300-00000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6494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152400</xdr:colOff>
      <xdr:row>73</xdr:row>
      <xdr:rowOff>133350</xdr:rowOff>
    </xdr:to>
    <xdr:pic>
      <xdr:nvPicPr>
        <xdr:cNvPr id="5133" name="Picture 47" descr="FIN">
          <a:extLst>
            <a:ext uri="{FF2B5EF4-FFF2-40B4-BE49-F238E27FC236}">
              <a16:creationId xmlns:a16="http://schemas.microsoft.com/office/drawing/2014/main" xmlns="" id="{00000000-0008-0000-0300-00000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8494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152400</xdr:colOff>
      <xdr:row>74</xdr:row>
      <xdr:rowOff>133350</xdr:rowOff>
    </xdr:to>
    <xdr:pic>
      <xdr:nvPicPr>
        <xdr:cNvPr id="5134" name="Picture 48" descr="SUI">
          <a:extLst>
            <a:ext uri="{FF2B5EF4-FFF2-40B4-BE49-F238E27FC236}">
              <a16:creationId xmlns:a16="http://schemas.microsoft.com/office/drawing/2014/main" xmlns="" id="{00000000-0008-0000-03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0495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152400</xdr:colOff>
      <xdr:row>75</xdr:row>
      <xdr:rowOff>133350</xdr:rowOff>
    </xdr:to>
    <xdr:pic>
      <xdr:nvPicPr>
        <xdr:cNvPr id="5135" name="Picture 49" descr="HUN">
          <a:extLst>
            <a:ext uri="{FF2B5EF4-FFF2-40B4-BE49-F238E27FC236}">
              <a16:creationId xmlns:a16="http://schemas.microsoft.com/office/drawing/2014/main" xmlns="" id="{00000000-0008-0000-0300-00000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2495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152400</xdr:colOff>
      <xdr:row>76</xdr:row>
      <xdr:rowOff>133350</xdr:rowOff>
    </xdr:to>
    <xdr:pic>
      <xdr:nvPicPr>
        <xdr:cNvPr id="5136" name="Picture 50" descr="BEL">
          <a:extLst>
            <a:ext uri="{FF2B5EF4-FFF2-40B4-BE49-F238E27FC236}">
              <a16:creationId xmlns:a16="http://schemas.microsoft.com/office/drawing/2014/main" xmlns="" id="{00000000-0008-0000-0300-00001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4495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152400</xdr:colOff>
      <xdr:row>78</xdr:row>
      <xdr:rowOff>133350</xdr:rowOff>
    </xdr:to>
    <xdr:pic>
      <xdr:nvPicPr>
        <xdr:cNvPr id="5137" name="Picture 51" descr="AUT">
          <a:extLst>
            <a:ext uri="{FF2B5EF4-FFF2-40B4-BE49-F238E27FC236}">
              <a16:creationId xmlns:a16="http://schemas.microsoft.com/office/drawing/2014/main" xmlns="" id="{00000000-0008-0000-03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8591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133350</xdr:rowOff>
    </xdr:to>
    <xdr:pic>
      <xdr:nvPicPr>
        <xdr:cNvPr id="5138" name="Picture 52" descr="AUT">
          <a:extLst>
            <a:ext uri="{FF2B5EF4-FFF2-40B4-BE49-F238E27FC236}">
              <a16:creationId xmlns:a16="http://schemas.microsoft.com/office/drawing/2014/main" xmlns="" id="{00000000-0008-0000-03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0591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152400</xdr:colOff>
      <xdr:row>80</xdr:row>
      <xdr:rowOff>133350</xdr:rowOff>
    </xdr:to>
    <xdr:pic>
      <xdr:nvPicPr>
        <xdr:cNvPr id="5139" name="Picture 53" descr="GBR">
          <a:extLst>
            <a:ext uri="{FF2B5EF4-FFF2-40B4-BE49-F238E27FC236}">
              <a16:creationId xmlns:a16="http://schemas.microsoft.com/office/drawing/2014/main" xmlns="" id="{00000000-0008-0000-0300-00001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2591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152400</xdr:colOff>
      <xdr:row>81</xdr:row>
      <xdr:rowOff>133350</xdr:rowOff>
    </xdr:to>
    <xdr:pic>
      <xdr:nvPicPr>
        <xdr:cNvPr id="5140" name="Picture 54" descr="GBR">
          <a:extLst>
            <a:ext uri="{FF2B5EF4-FFF2-40B4-BE49-F238E27FC236}">
              <a16:creationId xmlns:a16="http://schemas.microsoft.com/office/drawing/2014/main" xmlns="" id="{00000000-0008-0000-0300-00001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4592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152400</xdr:colOff>
      <xdr:row>82</xdr:row>
      <xdr:rowOff>133350</xdr:rowOff>
    </xdr:to>
    <xdr:pic>
      <xdr:nvPicPr>
        <xdr:cNvPr id="5141" name="Picture 55" descr="CZE">
          <a:extLst>
            <a:ext uri="{FF2B5EF4-FFF2-40B4-BE49-F238E27FC236}">
              <a16:creationId xmlns:a16="http://schemas.microsoft.com/office/drawing/2014/main" xmlns="" id="{00000000-0008-0000-0300-00001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6592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152400</xdr:colOff>
      <xdr:row>83</xdr:row>
      <xdr:rowOff>133350</xdr:rowOff>
    </xdr:to>
    <xdr:pic>
      <xdr:nvPicPr>
        <xdr:cNvPr id="5142" name="Picture 56" descr="SUI">
          <a:extLst>
            <a:ext uri="{FF2B5EF4-FFF2-40B4-BE49-F238E27FC236}">
              <a16:creationId xmlns:a16="http://schemas.microsoft.com/office/drawing/2014/main" xmlns="" id="{00000000-0008-0000-03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8592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152400</xdr:colOff>
      <xdr:row>84</xdr:row>
      <xdr:rowOff>133350</xdr:rowOff>
    </xdr:to>
    <xdr:pic>
      <xdr:nvPicPr>
        <xdr:cNvPr id="5143" name="Picture 57" descr="SWE">
          <a:extLst>
            <a:ext uri="{FF2B5EF4-FFF2-40B4-BE49-F238E27FC236}">
              <a16:creationId xmlns:a16="http://schemas.microsoft.com/office/drawing/2014/main" xmlns="" id="{00000000-0008-0000-0300-00001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0592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152400</xdr:colOff>
      <xdr:row>85</xdr:row>
      <xdr:rowOff>133350</xdr:rowOff>
    </xdr:to>
    <xdr:pic>
      <xdr:nvPicPr>
        <xdr:cNvPr id="5144" name="Picture 58" descr="GBR">
          <a:extLst>
            <a:ext uri="{FF2B5EF4-FFF2-40B4-BE49-F238E27FC236}">
              <a16:creationId xmlns:a16="http://schemas.microsoft.com/office/drawing/2014/main" xmlns="" id="{00000000-0008-0000-0300-00001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2593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152400</xdr:colOff>
      <xdr:row>86</xdr:row>
      <xdr:rowOff>133350</xdr:rowOff>
    </xdr:to>
    <xdr:pic>
      <xdr:nvPicPr>
        <xdr:cNvPr id="5145" name="Picture 59" descr="FIN">
          <a:extLst>
            <a:ext uri="{FF2B5EF4-FFF2-40B4-BE49-F238E27FC236}">
              <a16:creationId xmlns:a16="http://schemas.microsoft.com/office/drawing/2014/main" xmlns="" id="{00000000-0008-0000-0300-00001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4593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152400</xdr:colOff>
      <xdr:row>87</xdr:row>
      <xdr:rowOff>133350</xdr:rowOff>
    </xdr:to>
    <xdr:pic>
      <xdr:nvPicPr>
        <xdr:cNvPr id="5146" name="Picture 60" descr="GER">
          <a:extLst>
            <a:ext uri="{FF2B5EF4-FFF2-40B4-BE49-F238E27FC236}">
              <a16:creationId xmlns:a16="http://schemas.microsoft.com/office/drawing/2014/main" xmlns="" id="{00000000-0008-0000-0300-00001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6593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152400</xdr:colOff>
      <xdr:row>11</xdr:row>
      <xdr:rowOff>133350</xdr:rowOff>
    </xdr:to>
    <xdr:pic>
      <xdr:nvPicPr>
        <xdr:cNvPr id="5147" name="Picture 61" descr="HUN">
          <a:extLst>
            <a:ext uri="{FF2B5EF4-FFF2-40B4-BE49-F238E27FC236}">
              <a16:creationId xmlns:a16="http://schemas.microsoft.com/office/drawing/2014/main" xmlns="" id="{00000000-0008-0000-0300-00001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098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152400</xdr:colOff>
      <xdr:row>12</xdr:row>
      <xdr:rowOff>133350</xdr:rowOff>
    </xdr:to>
    <xdr:pic>
      <xdr:nvPicPr>
        <xdr:cNvPr id="5148" name="Picture 62" descr="DEN">
          <a:extLst>
            <a:ext uri="{FF2B5EF4-FFF2-40B4-BE49-F238E27FC236}">
              <a16:creationId xmlns:a16="http://schemas.microsoft.com/office/drawing/2014/main" xmlns="" id="{00000000-0008-0000-0300-00001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6098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152400</xdr:colOff>
      <xdr:row>14</xdr:row>
      <xdr:rowOff>133350</xdr:rowOff>
    </xdr:to>
    <xdr:pic>
      <xdr:nvPicPr>
        <xdr:cNvPr id="5149" name="Picture 63" descr="GER">
          <a:extLst>
            <a:ext uri="{FF2B5EF4-FFF2-40B4-BE49-F238E27FC236}">
              <a16:creationId xmlns:a16="http://schemas.microsoft.com/office/drawing/2014/main" xmlns="" id="{00000000-0008-0000-0300-00001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099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152400</xdr:colOff>
      <xdr:row>13</xdr:row>
      <xdr:rowOff>133350</xdr:rowOff>
    </xdr:to>
    <xdr:pic>
      <xdr:nvPicPr>
        <xdr:cNvPr id="5150" name="Picture 64" descr="GER">
          <a:extLst>
            <a:ext uri="{FF2B5EF4-FFF2-40B4-BE49-F238E27FC236}">
              <a16:creationId xmlns:a16="http://schemas.microsoft.com/office/drawing/2014/main" xmlns="" id="{00000000-0008-0000-03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8098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152400</xdr:colOff>
      <xdr:row>15</xdr:row>
      <xdr:rowOff>133350</xdr:rowOff>
    </xdr:to>
    <xdr:pic>
      <xdr:nvPicPr>
        <xdr:cNvPr id="5151" name="Picture 65" descr="GBR">
          <a:extLst>
            <a:ext uri="{FF2B5EF4-FFF2-40B4-BE49-F238E27FC236}">
              <a16:creationId xmlns:a16="http://schemas.microsoft.com/office/drawing/2014/main" xmlns="" id="{00000000-0008-0000-0300-00001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2099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133350</xdr:rowOff>
    </xdr:to>
    <xdr:pic>
      <xdr:nvPicPr>
        <xdr:cNvPr id="5152" name="Picture 41" descr="DEN">
          <a:extLst>
            <a:ext uri="{FF2B5EF4-FFF2-40B4-BE49-F238E27FC236}">
              <a16:creationId xmlns:a16="http://schemas.microsoft.com/office/drawing/2014/main" xmlns="" id="{00000000-0008-0000-0300-00002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4099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152400</xdr:colOff>
      <xdr:row>17</xdr:row>
      <xdr:rowOff>133350</xdr:rowOff>
    </xdr:to>
    <xdr:pic>
      <xdr:nvPicPr>
        <xdr:cNvPr id="5153" name="Picture 42" descr="AUT">
          <a:extLst>
            <a:ext uri="{FF2B5EF4-FFF2-40B4-BE49-F238E27FC236}">
              <a16:creationId xmlns:a16="http://schemas.microsoft.com/office/drawing/2014/main" xmlns="" id="{00000000-0008-0000-03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6099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152400</xdr:colOff>
      <xdr:row>18</xdr:row>
      <xdr:rowOff>133350</xdr:rowOff>
    </xdr:to>
    <xdr:pic>
      <xdr:nvPicPr>
        <xdr:cNvPr id="5154" name="Picture 43" descr="FIN">
          <a:extLst>
            <a:ext uri="{FF2B5EF4-FFF2-40B4-BE49-F238E27FC236}">
              <a16:creationId xmlns:a16="http://schemas.microsoft.com/office/drawing/2014/main" xmlns="" id="{00000000-0008-0000-0300-00002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8100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152400</xdr:colOff>
      <xdr:row>19</xdr:row>
      <xdr:rowOff>133350</xdr:rowOff>
    </xdr:to>
    <xdr:pic>
      <xdr:nvPicPr>
        <xdr:cNvPr id="5155" name="Picture 44" descr="AUT">
          <a:extLst>
            <a:ext uri="{FF2B5EF4-FFF2-40B4-BE49-F238E27FC236}">
              <a16:creationId xmlns:a16="http://schemas.microsoft.com/office/drawing/2014/main" xmlns="" id="{00000000-0008-0000-0300-00002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0100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133350</xdr:rowOff>
    </xdr:to>
    <xdr:pic>
      <xdr:nvPicPr>
        <xdr:cNvPr id="5156" name="Picture 45" descr="DEN">
          <a:extLst>
            <a:ext uri="{FF2B5EF4-FFF2-40B4-BE49-F238E27FC236}">
              <a16:creationId xmlns:a16="http://schemas.microsoft.com/office/drawing/2014/main" xmlns="" id="{00000000-0008-0000-03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2100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133350</xdr:rowOff>
    </xdr:to>
    <xdr:pic>
      <xdr:nvPicPr>
        <xdr:cNvPr id="5157" name="Picture 46" descr="SVK">
          <a:extLst>
            <a:ext uri="{FF2B5EF4-FFF2-40B4-BE49-F238E27FC236}">
              <a16:creationId xmlns:a16="http://schemas.microsoft.com/office/drawing/2014/main" xmlns="" id="{00000000-0008-0000-0300-00002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4100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152400</xdr:colOff>
      <xdr:row>22</xdr:row>
      <xdr:rowOff>133350</xdr:rowOff>
    </xdr:to>
    <xdr:pic>
      <xdr:nvPicPr>
        <xdr:cNvPr id="5158" name="Picture 47" descr="FIN">
          <a:extLst>
            <a:ext uri="{FF2B5EF4-FFF2-40B4-BE49-F238E27FC236}">
              <a16:creationId xmlns:a16="http://schemas.microsoft.com/office/drawing/2014/main" xmlns="" id="{00000000-0008-0000-0300-00002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6101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152400</xdr:colOff>
      <xdr:row>39</xdr:row>
      <xdr:rowOff>133350</xdr:rowOff>
    </xdr:to>
    <xdr:pic>
      <xdr:nvPicPr>
        <xdr:cNvPr id="5159" name="Picture 53" descr="GBR">
          <a:extLst>
            <a:ext uri="{FF2B5EF4-FFF2-40B4-BE49-F238E27FC236}">
              <a16:creationId xmlns:a16="http://schemas.microsoft.com/office/drawing/2014/main" xmlns="" id="{00000000-0008-0000-0300-00002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0200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152400</xdr:colOff>
      <xdr:row>43</xdr:row>
      <xdr:rowOff>133350</xdr:rowOff>
    </xdr:to>
    <xdr:pic>
      <xdr:nvPicPr>
        <xdr:cNvPr id="5160" name="Picture 54" descr="GBR">
          <a:extLst>
            <a:ext uri="{FF2B5EF4-FFF2-40B4-BE49-F238E27FC236}">
              <a16:creationId xmlns:a16="http://schemas.microsoft.com/office/drawing/2014/main" xmlns="" id="{00000000-0008-0000-0300-00002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8201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152400</xdr:colOff>
      <xdr:row>35</xdr:row>
      <xdr:rowOff>133350</xdr:rowOff>
    </xdr:to>
    <xdr:pic>
      <xdr:nvPicPr>
        <xdr:cNvPr id="5161" name="Picture 33" descr="GER">
          <a:extLst>
            <a:ext uri="{FF2B5EF4-FFF2-40B4-BE49-F238E27FC236}">
              <a16:creationId xmlns:a16="http://schemas.microsoft.com/office/drawing/2014/main" xmlns="" id="{00000000-0008-0000-0300-00002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21995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152400</xdr:colOff>
      <xdr:row>36</xdr:row>
      <xdr:rowOff>133350</xdr:rowOff>
    </xdr:to>
    <xdr:pic>
      <xdr:nvPicPr>
        <xdr:cNvPr id="5162" name="Picture 37" descr="GER">
          <a:extLst>
            <a:ext uri="{FF2B5EF4-FFF2-40B4-BE49-F238E27FC236}">
              <a16:creationId xmlns:a16="http://schemas.microsoft.com/office/drawing/2014/main" xmlns="" id="{00000000-0008-0000-0300-00002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4199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152400</xdr:colOff>
      <xdr:row>38</xdr:row>
      <xdr:rowOff>133350</xdr:rowOff>
    </xdr:to>
    <xdr:pic>
      <xdr:nvPicPr>
        <xdr:cNvPr id="5163" name="Picture 40" descr="GBR">
          <a:extLst>
            <a:ext uri="{FF2B5EF4-FFF2-40B4-BE49-F238E27FC236}">
              <a16:creationId xmlns:a16="http://schemas.microsoft.com/office/drawing/2014/main" xmlns="" id="{00000000-0008-0000-0300-00002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8200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152400</xdr:colOff>
      <xdr:row>37</xdr:row>
      <xdr:rowOff>133350</xdr:rowOff>
    </xdr:to>
    <xdr:pic>
      <xdr:nvPicPr>
        <xdr:cNvPr id="5164" name="Picture 39" descr="SWE">
          <a:extLst>
            <a:ext uri="{FF2B5EF4-FFF2-40B4-BE49-F238E27FC236}">
              <a16:creationId xmlns:a16="http://schemas.microsoft.com/office/drawing/2014/main" xmlns="" id="{00000000-0008-0000-0300-00002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6200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152400</xdr:colOff>
      <xdr:row>42</xdr:row>
      <xdr:rowOff>133350</xdr:rowOff>
    </xdr:to>
    <xdr:pic>
      <xdr:nvPicPr>
        <xdr:cNvPr id="5165" name="Picture 56" descr="SUI">
          <a:extLst>
            <a:ext uri="{FF2B5EF4-FFF2-40B4-BE49-F238E27FC236}">
              <a16:creationId xmlns:a16="http://schemas.microsoft.com/office/drawing/2014/main" xmlns="" id="{00000000-0008-0000-0300-00002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62012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152400</xdr:colOff>
      <xdr:row>40</xdr:row>
      <xdr:rowOff>133350</xdr:rowOff>
    </xdr:to>
    <xdr:pic>
      <xdr:nvPicPr>
        <xdr:cNvPr id="5166" name="Picture 55" descr="CZE">
          <a:extLst>
            <a:ext uri="{FF2B5EF4-FFF2-40B4-BE49-F238E27FC236}">
              <a16:creationId xmlns:a16="http://schemas.microsoft.com/office/drawing/2014/main" xmlns="" id="{00000000-0008-0000-0300-00002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220075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152400</xdr:colOff>
      <xdr:row>41</xdr:row>
      <xdr:rowOff>133350</xdr:rowOff>
    </xdr:to>
    <xdr:pic>
      <xdr:nvPicPr>
        <xdr:cNvPr id="5167" name="Picture 57" descr="SWE">
          <a:extLst>
            <a:ext uri="{FF2B5EF4-FFF2-40B4-BE49-F238E27FC236}">
              <a16:creationId xmlns:a16="http://schemas.microsoft.com/office/drawing/2014/main" xmlns="" id="{00000000-0008-0000-0300-00002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4201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showGridLines="0" zoomScale="70" zoomScaleNormal="70" workbookViewId="0">
      <selection activeCell="A3" sqref="A3"/>
    </sheetView>
  </sheetViews>
  <sheetFormatPr baseColWidth="10" defaultColWidth="10.875" defaultRowHeight="15" x14ac:dyDescent="0.2"/>
  <cols>
    <col min="1" max="1" width="4.75" style="1" customWidth="1"/>
    <col min="2" max="6" width="7.125" style="1" customWidth="1"/>
    <col min="7" max="7" width="3.375" style="1" customWidth="1"/>
    <col min="8" max="12" width="7.125" style="2" customWidth="1"/>
    <col min="13" max="13" width="3.375" style="2" customWidth="1"/>
    <col min="14" max="18" width="7.125" style="2" customWidth="1"/>
    <col min="19" max="19" width="3.375" style="2" customWidth="1"/>
    <col min="20" max="24" width="7.125" style="2" customWidth="1"/>
    <col min="25" max="25" width="1.875" style="2" customWidth="1"/>
    <col min="26" max="16384" width="10.875" style="2"/>
  </cols>
  <sheetData>
    <row r="1" spans="1:26" ht="18" x14ac:dyDescent="0.25">
      <c r="A1" s="48" t="s">
        <v>87</v>
      </c>
    </row>
    <row r="2" spans="1:26" ht="15.75" x14ac:dyDescent="0.25">
      <c r="A2" s="3" t="s">
        <v>81</v>
      </c>
      <c r="H2" s="1"/>
      <c r="P2" s="1"/>
      <c r="X2" s="1"/>
    </row>
    <row r="3" spans="1:26" x14ac:dyDescent="0.2">
      <c r="A3" s="50">
        <v>0.6</v>
      </c>
      <c r="B3" s="49" t="s">
        <v>86</v>
      </c>
    </row>
    <row r="4" spans="1:26" ht="15.75" thickBot="1" x14ac:dyDescent="0.25">
      <c r="A4" s="2"/>
    </row>
    <row r="5" spans="1:26" ht="16.5" thickBot="1" x14ac:dyDescent="0.3">
      <c r="A5" s="22"/>
      <c r="B5" s="23" t="s">
        <v>84</v>
      </c>
      <c r="C5" s="24"/>
      <c r="D5" s="24"/>
      <c r="E5" s="24"/>
      <c r="F5" s="25"/>
      <c r="G5" s="17"/>
      <c r="H5" s="19" t="s">
        <v>85</v>
      </c>
      <c r="I5" s="20"/>
      <c r="J5" s="20"/>
      <c r="K5" s="20"/>
      <c r="L5" s="21"/>
      <c r="M5" s="16"/>
      <c r="N5" s="19" t="s">
        <v>82</v>
      </c>
      <c r="O5" s="20"/>
      <c r="P5" s="20"/>
      <c r="Q5" s="20"/>
      <c r="R5" s="21"/>
      <c r="S5" s="16"/>
      <c r="T5" s="19" t="s">
        <v>83</v>
      </c>
      <c r="U5" s="20"/>
      <c r="V5" s="20"/>
      <c r="W5" s="20"/>
      <c r="X5" s="21"/>
    </row>
    <row r="6" spans="1:26" ht="15.75" thickBot="1" x14ac:dyDescent="0.25">
      <c r="A6" s="7"/>
      <c r="B6" s="93" t="s">
        <v>0</v>
      </c>
      <c r="C6" s="94" t="s">
        <v>1</v>
      </c>
      <c r="D6" s="94" t="s">
        <v>2</v>
      </c>
      <c r="E6" s="94" t="s">
        <v>3</v>
      </c>
      <c r="F6" s="95" t="s">
        <v>11</v>
      </c>
      <c r="G6" s="7"/>
      <c r="H6" s="8" t="s">
        <v>0</v>
      </c>
      <c r="I6" s="9" t="s">
        <v>1</v>
      </c>
      <c r="J6" s="9" t="s">
        <v>2</v>
      </c>
      <c r="K6" s="9" t="s">
        <v>3</v>
      </c>
      <c r="L6" s="10" t="s">
        <v>11</v>
      </c>
      <c r="M6" s="18"/>
      <c r="N6" s="8" t="s">
        <v>0</v>
      </c>
      <c r="O6" s="9" t="s">
        <v>1</v>
      </c>
      <c r="P6" s="9" t="s">
        <v>2</v>
      </c>
      <c r="Q6" s="9" t="s">
        <v>3</v>
      </c>
      <c r="R6" s="10" t="s">
        <v>11</v>
      </c>
      <c r="S6" s="18"/>
      <c r="T6" s="8" t="s">
        <v>0</v>
      </c>
      <c r="U6" s="9" t="s">
        <v>1</v>
      </c>
      <c r="V6" s="9" t="s">
        <v>2</v>
      </c>
      <c r="W6" s="9" t="s">
        <v>3</v>
      </c>
      <c r="X6" s="10" t="s">
        <v>11</v>
      </c>
      <c r="Y6" s="5"/>
      <c r="Z6" s="5"/>
    </row>
    <row r="7" spans="1:26" s="31" customFormat="1" ht="12.75" x14ac:dyDescent="0.2">
      <c r="A7" s="46">
        <v>1</v>
      </c>
      <c r="B7" s="32">
        <v>2000</v>
      </c>
      <c r="C7" s="33">
        <f>B7*$A$3</f>
        <v>1200</v>
      </c>
      <c r="D7" s="33">
        <f>C7*$A$3</f>
        <v>720</v>
      </c>
      <c r="E7" s="33">
        <f t="shared" ref="E7:F7" si="0">D7*$A$3</f>
        <v>432</v>
      </c>
      <c r="F7" s="34">
        <f t="shared" si="0"/>
        <v>259.2</v>
      </c>
      <c r="G7" s="38">
        <v>1</v>
      </c>
      <c r="H7" s="32">
        <f>B7*0.75</f>
        <v>1500</v>
      </c>
      <c r="I7" s="33">
        <f>H7*$A$3</f>
        <v>900</v>
      </c>
      <c r="J7" s="33">
        <f>I7*$A$3</f>
        <v>540</v>
      </c>
      <c r="K7" s="33">
        <f t="shared" ref="K7:L7" si="1">J7*$A$3</f>
        <v>324</v>
      </c>
      <c r="L7" s="34">
        <f t="shared" si="1"/>
        <v>194.4</v>
      </c>
      <c r="M7" s="38">
        <v>1</v>
      </c>
      <c r="N7" s="32">
        <f>H7*0.6665</f>
        <v>999.75</v>
      </c>
      <c r="O7" s="33">
        <f>N7*$A$3</f>
        <v>599.85</v>
      </c>
      <c r="P7" s="33">
        <f>O7*$A$3</f>
        <v>359.91</v>
      </c>
      <c r="Q7" s="33">
        <f t="shared" ref="Q7:R7" si="2">P7*$A$3</f>
        <v>215.946</v>
      </c>
      <c r="R7" s="34">
        <f t="shared" si="2"/>
        <v>129.5676</v>
      </c>
      <c r="S7" s="38">
        <v>1</v>
      </c>
      <c r="T7" s="32">
        <f>N7*0.5</f>
        <v>499.875</v>
      </c>
      <c r="U7" s="33">
        <f>T7*$A$3</f>
        <v>299.92500000000001</v>
      </c>
      <c r="V7" s="33">
        <f>U7*$A$3</f>
        <v>179.95500000000001</v>
      </c>
      <c r="W7" s="33">
        <f t="shared" ref="W7:X7" si="3">V7*$A$3</f>
        <v>107.973</v>
      </c>
      <c r="X7" s="34">
        <f t="shared" si="3"/>
        <v>64.783799999999999</v>
      </c>
    </row>
    <row r="8" spans="1:26" s="31" customFormat="1" ht="12.75" x14ac:dyDescent="0.2">
      <c r="A8" s="46">
        <v>2</v>
      </c>
      <c r="B8" s="37">
        <v>1700</v>
      </c>
      <c r="C8" s="38">
        <f t="shared" ref="C8:F8" si="4">B8*$A$3</f>
        <v>1020</v>
      </c>
      <c r="D8" s="38">
        <f t="shared" si="4"/>
        <v>612</v>
      </c>
      <c r="E8" s="38">
        <f t="shared" si="4"/>
        <v>367.2</v>
      </c>
      <c r="F8" s="39">
        <f t="shared" si="4"/>
        <v>220.32</v>
      </c>
      <c r="G8" s="38">
        <v>2</v>
      </c>
      <c r="H8" s="37">
        <f t="shared" ref="H8:H38" si="5">B8*0.75</f>
        <v>1275</v>
      </c>
      <c r="I8" s="38">
        <f t="shared" ref="I8:L8" si="6">H8*$A$3</f>
        <v>765</v>
      </c>
      <c r="J8" s="38">
        <f t="shared" si="6"/>
        <v>459</v>
      </c>
      <c r="K8" s="38">
        <f t="shared" si="6"/>
        <v>275.39999999999998</v>
      </c>
      <c r="L8" s="39">
        <f t="shared" si="6"/>
        <v>165.23999999999998</v>
      </c>
      <c r="M8" s="38">
        <v>2</v>
      </c>
      <c r="N8" s="37">
        <f>H8*0.6665</f>
        <v>849.78750000000002</v>
      </c>
      <c r="O8" s="38">
        <f t="shared" ref="O8:R8" si="7">N8*$A$3</f>
        <v>509.8725</v>
      </c>
      <c r="P8" s="38">
        <f t="shared" si="7"/>
        <v>305.92349999999999</v>
      </c>
      <c r="Q8" s="38">
        <f t="shared" si="7"/>
        <v>183.55409999999998</v>
      </c>
      <c r="R8" s="39">
        <f t="shared" si="7"/>
        <v>110.13245999999998</v>
      </c>
      <c r="S8" s="38">
        <v>2</v>
      </c>
      <c r="T8" s="37">
        <f>N8*0.5</f>
        <v>424.89375000000001</v>
      </c>
      <c r="U8" s="38">
        <f t="shared" ref="U8:X8" si="8">T8*$A$3</f>
        <v>254.93625</v>
      </c>
      <c r="V8" s="38">
        <f t="shared" si="8"/>
        <v>152.96174999999999</v>
      </c>
      <c r="W8" s="38">
        <f t="shared" si="8"/>
        <v>91.777049999999988</v>
      </c>
      <c r="X8" s="39">
        <f t="shared" si="8"/>
        <v>55.06622999999999</v>
      </c>
    </row>
    <row r="9" spans="1:26" s="31" customFormat="1" ht="12.75" x14ac:dyDescent="0.2">
      <c r="A9" s="46">
        <v>3</v>
      </c>
      <c r="B9" s="37">
        <v>1500</v>
      </c>
      <c r="C9" s="38">
        <f t="shared" ref="C9:F9" si="9">B9*$A$3</f>
        <v>900</v>
      </c>
      <c r="D9" s="38">
        <f t="shared" si="9"/>
        <v>540</v>
      </c>
      <c r="E9" s="38">
        <f t="shared" si="9"/>
        <v>324</v>
      </c>
      <c r="F9" s="39">
        <f t="shared" si="9"/>
        <v>194.4</v>
      </c>
      <c r="G9" s="38">
        <v>3</v>
      </c>
      <c r="H9" s="37">
        <f t="shared" si="5"/>
        <v>1125</v>
      </c>
      <c r="I9" s="38">
        <f t="shared" ref="I9:L9" si="10">H9*$A$3</f>
        <v>675</v>
      </c>
      <c r="J9" s="38">
        <f t="shared" si="10"/>
        <v>405</v>
      </c>
      <c r="K9" s="38">
        <f t="shared" si="10"/>
        <v>243</v>
      </c>
      <c r="L9" s="39">
        <f t="shared" si="10"/>
        <v>145.79999999999998</v>
      </c>
      <c r="M9" s="38">
        <v>3</v>
      </c>
      <c r="N9" s="37">
        <f t="shared" ref="N9:N21" si="11">H9*0.6665</f>
        <v>749.8125</v>
      </c>
      <c r="O9" s="38">
        <f t="shared" ref="O9:R9" si="12">N9*$A$3</f>
        <v>449.88749999999999</v>
      </c>
      <c r="P9" s="38">
        <f t="shared" si="12"/>
        <v>269.9325</v>
      </c>
      <c r="Q9" s="38">
        <f t="shared" si="12"/>
        <v>161.95949999999999</v>
      </c>
      <c r="R9" s="39">
        <f t="shared" si="12"/>
        <v>97.175699999999992</v>
      </c>
      <c r="S9" s="38">
        <v>3</v>
      </c>
      <c r="T9" s="37">
        <f t="shared" ref="T9:T20" si="13">N9*0.5</f>
        <v>374.90625</v>
      </c>
      <c r="U9" s="38">
        <f t="shared" ref="U9:X9" si="14">T9*$A$3</f>
        <v>224.94374999999999</v>
      </c>
      <c r="V9" s="38">
        <f t="shared" si="14"/>
        <v>134.96625</v>
      </c>
      <c r="W9" s="38">
        <f t="shared" si="14"/>
        <v>80.979749999999996</v>
      </c>
      <c r="X9" s="39">
        <f t="shared" si="14"/>
        <v>48.587849999999996</v>
      </c>
    </row>
    <row r="10" spans="1:26" s="31" customFormat="1" ht="12.75" x14ac:dyDescent="0.2">
      <c r="A10" s="46">
        <v>4</v>
      </c>
      <c r="B10" s="37">
        <v>1400</v>
      </c>
      <c r="C10" s="38">
        <f t="shared" ref="C10:F10" si="15">B10*$A$3</f>
        <v>840</v>
      </c>
      <c r="D10" s="38">
        <f t="shared" si="15"/>
        <v>504</v>
      </c>
      <c r="E10" s="38">
        <f t="shared" si="15"/>
        <v>302.39999999999998</v>
      </c>
      <c r="F10" s="39">
        <f t="shared" si="15"/>
        <v>181.43999999999997</v>
      </c>
      <c r="G10" s="38"/>
      <c r="H10" s="37">
        <f>B10*0.75</f>
        <v>1050</v>
      </c>
      <c r="I10" s="38">
        <f t="shared" ref="I10:L10" si="16">H10*$A$3</f>
        <v>630</v>
      </c>
      <c r="J10" s="38">
        <f t="shared" si="16"/>
        <v>378</v>
      </c>
      <c r="K10" s="38">
        <f t="shared" si="16"/>
        <v>226.79999999999998</v>
      </c>
      <c r="L10" s="39">
        <f t="shared" si="16"/>
        <v>136.07999999999998</v>
      </c>
      <c r="M10" s="38"/>
      <c r="N10" s="37">
        <f t="shared" si="11"/>
        <v>699.82499999999993</v>
      </c>
      <c r="O10" s="38">
        <f t="shared" ref="O10:R10" si="17">N10*$A$3</f>
        <v>419.89499999999992</v>
      </c>
      <c r="P10" s="38">
        <f t="shared" si="17"/>
        <v>251.93699999999995</v>
      </c>
      <c r="Q10" s="38">
        <f t="shared" si="17"/>
        <v>151.16219999999996</v>
      </c>
      <c r="R10" s="39">
        <f t="shared" si="17"/>
        <v>90.697319999999976</v>
      </c>
      <c r="S10" s="38"/>
      <c r="T10" s="37">
        <f>N10*0.5</f>
        <v>349.91249999999997</v>
      </c>
      <c r="U10" s="38">
        <f t="shared" ref="U10:X10" si="18">T10*$A$3</f>
        <v>209.94749999999996</v>
      </c>
      <c r="V10" s="38">
        <f t="shared" si="18"/>
        <v>125.96849999999998</v>
      </c>
      <c r="W10" s="38">
        <f t="shared" si="18"/>
        <v>75.581099999999978</v>
      </c>
      <c r="X10" s="39">
        <f t="shared" si="18"/>
        <v>45.348659999999988</v>
      </c>
    </row>
    <row r="11" spans="1:26" s="31" customFormat="1" ht="12.75" x14ac:dyDescent="0.2">
      <c r="A11" s="46">
        <v>5</v>
      </c>
      <c r="B11" s="37">
        <v>1200</v>
      </c>
      <c r="C11" s="38">
        <f t="shared" ref="C11:F11" si="19">B11*$A$3</f>
        <v>720</v>
      </c>
      <c r="D11" s="38">
        <f t="shared" si="19"/>
        <v>432</v>
      </c>
      <c r="E11" s="38">
        <f t="shared" si="19"/>
        <v>259.2</v>
      </c>
      <c r="F11" s="39">
        <f t="shared" si="19"/>
        <v>155.51999999999998</v>
      </c>
      <c r="G11" s="38"/>
      <c r="H11" s="37">
        <f t="shared" si="5"/>
        <v>900</v>
      </c>
      <c r="I11" s="38">
        <f t="shared" ref="I11:L11" si="20">H11*$A$3</f>
        <v>540</v>
      </c>
      <c r="J11" s="38">
        <f t="shared" si="20"/>
        <v>324</v>
      </c>
      <c r="K11" s="38">
        <f t="shared" si="20"/>
        <v>194.4</v>
      </c>
      <c r="L11" s="39">
        <f t="shared" si="20"/>
        <v>116.64</v>
      </c>
      <c r="M11" s="38"/>
      <c r="N11" s="37">
        <f t="shared" si="11"/>
        <v>599.85</v>
      </c>
      <c r="O11" s="38">
        <f t="shared" ref="O11:R11" si="21">N11*$A$3</f>
        <v>359.91</v>
      </c>
      <c r="P11" s="38">
        <f t="shared" si="21"/>
        <v>215.946</v>
      </c>
      <c r="Q11" s="38">
        <f t="shared" si="21"/>
        <v>129.5676</v>
      </c>
      <c r="R11" s="39">
        <f t="shared" si="21"/>
        <v>77.740560000000002</v>
      </c>
      <c r="S11" s="38"/>
      <c r="T11" s="37">
        <f t="shared" si="13"/>
        <v>299.92500000000001</v>
      </c>
      <c r="U11" s="38">
        <f t="shared" ref="U11:X11" si="22">T11*$A$3</f>
        <v>179.95500000000001</v>
      </c>
      <c r="V11" s="38">
        <f t="shared" si="22"/>
        <v>107.973</v>
      </c>
      <c r="W11" s="38">
        <f t="shared" si="22"/>
        <v>64.783799999999999</v>
      </c>
      <c r="X11" s="39">
        <f t="shared" si="22"/>
        <v>38.870280000000001</v>
      </c>
    </row>
    <row r="12" spans="1:26" s="31" customFormat="1" ht="12.75" x14ac:dyDescent="0.2">
      <c r="A12" s="46">
        <v>6</v>
      </c>
      <c r="B12" s="37">
        <v>1140</v>
      </c>
      <c r="C12" s="38">
        <f t="shared" ref="C12:F12" si="23">B12*$A$3</f>
        <v>684</v>
      </c>
      <c r="D12" s="38">
        <f t="shared" si="23"/>
        <v>410.4</v>
      </c>
      <c r="E12" s="38">
        <f t="shared" si="23"/>
        <v>246.23999999999998</v>
      </c>
      <c r="F12" s="39">
        <f t="shared" si="23"/>
        <v>147.74399999999997</v>
      </c>
      <c r="G12" s="38"/>
      <c r="H12" s="37">
        <f t="shared" si="5"/>
        <v>855</v>
      </c>
      <c r="I12" s="38">
        <f t="shared" ref="I12:L12" si="24">H12*$A$3</f>
        <v>513</v>
      </c>
      <c r="J12" s="38">
        <f t="shared" si="24"/>
        <v>307.8</v>
      </c>
      <c r="K12" s="38">
        <f t="shared" si="24"/>
        <v>184.68</v>
      </c>
      <c r="L12" s="39">
        <f t="shared" si="24"/>
        <v>110.80800000000001</v>
      </c>
      <c r="M12" s="38"/>
      <c r="N12" s="37">
        <f t="shared" si="11"/>
        <v>569.85749999999996</v>
      </c>
      <c r="O12" s="38">
        <f t="shared" ref="O12:R12" si="25">N12*$A$3</f>
        <v>341.91449999999998</v>
      </c>
      <c r="P12" s="38">
        <f t="shared" si="25"/>
        <v>205.14869999999999</v>
      </c>
      <c r="Q12" s="38">
        <f t="shared" si="25"/>
        <v>123.08921999999998</v>
      </c>
      <c r="R12" s="39">
        <f t="shared" si="25"/>
        <v>73.853531999999987</v>
      </c>
      <c r="S12" s="38"/>
      <c r="T12" s="37">
        <f t="shared" si="13"/>
        <v>284.92874999999998</v>
      </c>
      <c r="U12" s="38">
        <f t="shared" ref="U12:X12" si="26">T12*$A$3</f>
        <v>170.95724999999999</v>
      </c>
      <c r="V12" s="38">
        <f t="shared" si="26"/>
        <v>102.57435</v>
      </c>
      <c r="W12" s="38">
        <f t="shared" si="26"/>
        <v>61.544609999999992</v>
      </c>
      <c r="X12" s="39">
        <f t="shared" si="26"/>
        <v>36.926765999999994</v>
      </c>
    </row>
    <row r="13" spans="1:26" s="31" customFormat="1" ht="12.75" x14ac:dyDescent="0.2">
      <c r="A13" s="46">
        <v>7</v>
      </c>
      <c r="B13" s="37">
        <v>1080</v>
      </c>
      <c r="C13" s="38">
        <f t="shared" ref="C13:F13" si="27">B13*$A$3</f>
        <v>648</v>
      </c>
      <c r="D13" s="38">
        <f t="shared" si="27"/>
        <v>388.8</v>
      </c>
      <c r="E13" s="38">
        <f t="shared" si="27"/>
        <v>233.28</v>
      </c>
      <c r="F13" s="39">
        <f t="shared" si="27"/>
        <v>139.96799999999999</v>
      </c>
      <c r="G13" s="38"/>
      <c r="H13" s="37">
        <f t="shared" si="5"/>
        <v>810</v>
      </c>
      <c r="I13" s="38">
        <f t="shared" ref="I13:L13" si="28">H13*$A$3</f>
        <v>486</v>
      </c>
      <c r="J13" s="38">
        <f t="shared" si="28"/>
        <v>291.59999999999997</v>
      </c>
      <c r="K13" s="38">
        <f t="shared" si="28"/>
        <v>174.95999999999998</v>
      </c>
      <c r="L13" s="39">
        <f t="shared" si="28"/>
        <v>104.97599999999998</v>
      </c>
      <c r="M13" s="38"/>
      <c r="N13" s="37">
        <f t="shared" si="11"/>
        <v>539.86500000000001</v>
      </c>
      <c r="O13" s="38">
        <f t="shared" ref="O13:R13" si="29">N13*$A$3</f>
        <v>323.91899999999998</v>
      </c>
      <c r="P13" s="38">
        <f t="shared" si="29"/>
        <v>194.35139999999998</v>
      </c>
      <c r="Q13" s="38">
        <f t="shared" si="29"/>
        <v>116.61083999999998</v>
      </c>
      <c r="R13" s="39">
        <f t="shared" si="29"/>
        <v>69.966503999999986</v>
      </c>
      <c r="S13" s="38"/>
      <c r="T13" s="37">
        <f t="shared" si="13"/>
        <v>269.9325</v>
      </c>
      <c r="U13" s="38">
        <f t="shared" ref="U13:X13" si="30">T13*$A$3</f>
        <v>161.95949999999999</v>
      </c>
      <c r="V13" s="38">
        <f t="shared" si="30"/>
        <v>97.175699999999992</v>
      </c>
      <c r="W13" s="38">
        <f t="shared" si="30"/>
        <v>58.305419999999991</v>
      </c>
      <c r="X13" s="39">
        <f t="shared" si="30"/>
        <v>34.983251999999993</v>
      </c>
    </row>
    <row r="14" spans="1:26" s="31" customFormat="1" ht="12.75" x14ac:dyDescent="0.2">
      <c r="A14" s="46">
        <v>8</v>
      </c>
      <c r="B14" s="37">
        <v>1020</v>
      </c>
      <c r="C14" s="38">
        <f t="shared" ref="C14:F14" si="31">B14*$A$3</f>
        <v>612</v>
      </c>
      <c r="D14" s="38">
        <f t="shared" si="31"/>
        <v>367.2</v>
      </c>
      <c r="E14" s="38">
        <f t="shared" si="31"/>
        <v>220.32</v>
      </c>
      <c r="F14" s="39">
        <f t="shared" si="31"/>
        <v>132.19199999999998</v>
      </c>
      <c r="G14" s="38">
        <v>8</v>
      </c>
      <c r="H14" s="37">
        <f t="shared" si="5"/>
        <v>765</v>
      </c>
      <c r="I14" s="38">
        <f t="shared" ref="I14:L14" si="32">H14*$A$3</f>
        <v>459</v>
      </c>
      <c r="J14" s="38">
        <f t="shared" si="32"/>
        <v>275.39999999999998</v>
      </c>
      <c r="K14" s="38">
        <f t="shared" si="32"/>
        <v>165.23999999999998</v>
      </c>
      <c r="L14" s="39">
        <f t="shared" si="32"/>
        <v>99.143999999999991</v>
      </c>
      <c r="M14" s="38">
        <v>8</v>
      </c>
      <c r="N14" s="37">
        <f t="shared" si="11"/>
        <v>509.8725</v>
      </c>
      <c r="O14" s="38">
        <f t="shared" ref="O14:R14" si="33">N14*$A$3</f>
        <v>305.92349999999999</v>
      </c>
      <c r="P14" s="38">
        <f t="shared" si="33"/>
        <v>183.55409999999998</v>
      </c>
      <c r="Q14" s="38">
        <f t="shared" si="33"/>
        <v>110.13245999999998</v>
      </c>
      <c r="R14" s="39">
        <f t="shared" si="33"/>
        <v>66.079475999999985</v>
      </c>
      <c r="S14" s="38">
        <v>8</v>
      </c>
      <c r="T14" s="37">
        <f t="shared" si="13"/>
        <v>254.93625</v>
      </c>
      <c r="U14" s="38">
        <f t="shared" ref="U14:X14" si="34">T14*$A$3</f>
        <v>152.96174999999999</v>
      </c>
      <c r="V14" s="38">
        <f t="shared" si="34"/>
        <v>91.777049999999988</v>
      </c>
      <c r="W14" s="38">
        <f t="shared" si="34"/>
        <v>55.06622999999999</v>
      </c>
      <c r="X14" s="39">
        <f t="shared" si="34"/>
        <v>33.039737999999993</v>
      </c>
    </row>
    <row r="15" spans="1:26" s="31" customFormat="1" ht="12.75" x14ac:dyDescent="0.2">
      <c r="A15" s="46">
        <v>9</v>
      </c>
      <c r="B15" s="37">
        <v>950</v>
      </c>
      <c r="C15" s="38">
        <f t="shared" ref="C15:F15" si="35">B15*$A$3</f>
        <v>570</v>
      </c>
      <c r="D15" s="38">
        <f t="shared" si="35"/>
        <v>342</v>
      </c>
      <c r="E15" s="38">
        <f t="shared" si="35"/>
        <v>205.2</v>
      </c>
      <c r="F15" s="39">
        <f t="shared" si="35"/>
        <v>123.11999999999999</v>
      </c>
      <c r="G15" s="38"/>
      <c r="H15" s="37">
        <f t="shared" si="5"/>
        <v>712.5</v>
      </c>
      <c r="I15" s="38">
        <f t="shared" ref="I15:L15" si="36">H15*$A$3</f>
        <v>427.5</v>
      </c>
      <c r="J15" s="38">
        <f t="shared" si="36"/>
        <v>256.5</v>
      </c>
      <c r="K15" s="38">
        <f t="shared" si="36"/>
        <v>153.9</v>
      </c>
      <c r="L15" s="39">
        <f t="shared" si="36"/>
        <v>92.34</v>
      </c>
      <c r="M15" s="38"/>
      <c r="N15" s="37">
        <f t="shared" si="11"/>
        <v>474.88124999999997</v>
      </c>
      <c r="O15" s="38">
        <f t="shared" ref="O15:R15" si="37">N15*$A$3</f>
        <v>284.92874999999998</v>
      </c>
      <c r="P15" s="38">
        <f t="shared" si="37"/>
        <v>170.95724999999999</v>
      </c>
      <c r="Q15" s="38">
        <f t="shared" si="37"/>
        <v>102.57435</v>
      </c>
      <c r="R15" s="39">
        <f t="shared" si="37"/>
        <v>61.544609999999992</v>
      </c>
      <c r="S15" s="38"/>
      <c r="T15" s="37">
        <f t="shared" si="13"/>
        <v>237.44062499999998</v>
      </c>
      <c r="U15" s="38">
        <f t="shared" ref="U15:X15" si="38">T15*$A$3</f>
        <v>142.46437499999999</v>
      </c>
      <c r="V15" s="38">
        <f t="shared" si="38"/>
        <v>85.478624999999994</v>
      </c>
      <c r="W15" s="38">
        <f t="shared" si="38"/>
        <v>51.287174999999998</v>
      </c>
      <c r="X15" s="39">
        <f t="shared" si="38"/>
        <v>30.772304999999996</v>
      </c>
    </row>
    <row r="16" spans="1:26" s="31" customFormat="1" ht="12.75" x14ac:dyDescent="0.2">
      <c r="A16" s="46">
        <v>10</v>
      </c>
      <c r="B16" s="37">
        <v>850</v>
      </c>
      <c r="C16" s="38">
        <f t="shared" ref="C16:F16" si="39">B16*$A$3</f>
        <v>510</v>
      </c>
      <c r="D16" s="38">
        <f t="shared" si="39"/>
        <v>306</v>
      </c>
      <c r="E16" s="38">
        <f t="shared" si="39"/>
        <v>183.6</v>
      </c>
      <c r="F16" s="39">
        <f t="shared" si="39"/>
        <v>110.16</v>
      </c>
      <c r="G16" s="38"/>
      <c r="H16" s="37">
        <f t="shared" si="5"/>
        <v>637.5</v>
      </c>
      <c r="I16" s="38">
        <f t="shared" ref="I16:L16" si="40">H16*$A$3</f>
        <v>382.5</v>
      </c>
      <c r="J16" s="38">
        <f t="shared" si="40"/>
        <v>229.5</v>
      </c>
      <c r="K16" s="38">
        <f t="shared" si="40"/>
        <v>137.69999999999999</v>
      </c>
      <c r="L16" s="39">
        <f t="shared" si="40"/>
        <v>82.61999999999999</v>
      </c>
      <c r="M16" s="38"/>
      <c r="N16" s="37">
        <f t="shared" si="11"/>
        <v>424.89375000000001</v>
      </c>
      <c r="O16" s="38">
        <f t="shared" ref="O16:R16" si="41">N16*$A$3</f>
        <v>254.93625</v>
      </c>
      <c r="P16" s="38">
        <f t="shared" si="41"/>
        <v>152.96174999999999</v>
      </c>
      <c r="Q16" s="38">
        <f t="shared" si="41"/>
        <v>91.777049999999988</v>
      </c>
      <c r="R16" s="39">
        <f t="shared" si="41"/>
        <v>55.06622999999999</v>
      </c>
      <c r="S16" s="38"/>
      <c r="T16" s="37">
        <f t="shared" si="13"/>
        <v>212.44687500000001</v>
      </c>
      <c r="U16" s="38">
        <f t="shared" ref="U16:X16" si="42">T16*$A$3</f>
        <v>127.468125</v>
      </c>
      <c r="V16" s="38">
        <f t="shared" si="42"/>
        <v>76.480874999999997</v>
      </c>
      <c r="W16" s="38">
        <f t="shared" si="42"/>
        <v>45.888524999999994</v>
      </c>
      <c r="X16" s="39">
        <f t="shared" si="42"/>
        <v>27.533114999999995</v>
      </c>
    </row>
    <row r="17" spans="1:24" s="31" customFormat="1" ht="12.75" x14ac:dyDescent="0.2">
      <c r="A17" s="46">
        <v>11</v>
      </c>
      <c r="B17" s="37">
        <v>800</v>
      </c>
      <c r="C17" s="38">
        <f t="shared" ref="C17:F17" si="43">B17*$A$3</f>
        <v>480</v>
      </c>
      <c r="D17" s="38">
        <f t="shared" si="43"/>
        <v>288</v>
      </c>
      <c r="E17" s="38">
        <f t="shared" si="43"/>
        <v>172.79999999999998</v>
      </c>
      <c r="F17" s="39">
        <f t="shared" si="43"/>
        <v>103.67999999999999</v>
      </c>
      <c r="G17" s="38"/>
      <c r="H17" s="37">
        <f t="shared" si="5"/>
        <v>600</v>
      </c>
      <c r="I17" s="38">
        <f t="shared" ref="I17:L17" si="44">H17*$A$3</f>
        <v>360</v>
      </c>
      <c r="J17" s="38">
        <f t="shared" si="44"/>
        <v>216</v>
      </c>
      <c r="K17" s="38">
        <f t="shared" si="44"/>
        <v>129.6</v>
      </c>
      <c r="L17" s="39">
        <f t="shared" si="44"/>
        <v>77.759999999999991</v>
      </c>
      <c r="M17" s="38"/>
      <c r="N17" s="37">
        <f t="shared" si="11"/>
        <v>399.9</v>
      </c>
      <c r="O17" s="38">
        <f t="shared" ref="O17:R17" si="45">N17*$A$3</f>
        <v>239.93999999999997</v>
      </c>
      <c r="P17" s="38">
        <f t="shared" si="45"/>
        <v>143.96399999999997</v>
      </c>
      <c r="Q17" s="38">
        <f t="shared" si="45"/>
        <v>86.378399999999985</v>
      </c>
      <c r="R17" s="39">
        <f t="shared" si="45"/>
        <v>51.82703999999999</v>
      </c>
      <c r="S17" s="38"/>
      <c r="T17" s="37">
        <f t="shared" si="13"/>
        <v>199.95</v>
      </c>
      <c r="U17" s="38">
        <f t="shared" ref="U17:X17" si="46">T17*$A$3</f>
        <v>119.96999999999998</v>
      </c>
      <c r="V17" s="38">
        <f t="shared" si="46"/>
        <v>71.981999999999985</v>
      </c>
      <c r="W17" s="38">
        <f t="shared" si="46"/>
        <v>43.189199999999992</v>
      </c>
      <c r="X17" s="39">
        <f t="shared" si="46"/>
        <v>25.913519999999995</v>
      </c>
    </row>
    <row r="18" spans="1:24" s="31" customFormat="1" ht="12.75" x14ac:dyDescent="0.2">
      <c r="A18" s="46">
        <v>12</v>
      </c>
      <c r="B18" s="37">
        <v>750</v>
      </c>
      <c r="C18" s="38">
        <f t="shared" ref="C18:F18" si="47">B18*$A$3</f>
        <v>450</v>
      </c>
      <c r="D18" s="38">
        <f t="shared" si="47"/>
        <v>270</v>
      </c>
      <c r="E18" s="38">
        <f t="shared" si="47"/>
        <v>162</v>
      </c>
      <c r="F18" s="39">
        <f t="shared" si="47"/>
        <v>97.2</v>
      </c>
      <c r="G18" s="38"/>
      <c r="H18" s="37">
        <f t="shared" si="5"/>
        <v>562.5</v>
      </c>
      <c r="I18" s="38">
        <f t="shared" ref="I18:L18" si="48">H18*$A$3</f>
        <v>337.5</v>
      </c>
      <c r="J18" s="38">
        <f t="shared" si="48"/>
        <v>202.5</v>
      </c>
      <c r="K18" s="38">
        <f t="shared" si="48"/>
        <v>121.5</v>
      </c>
      <c r="L18" s="39">
        <f t="shared" si="48"/>
        <v>72.899999999999991</v>
      </c>
      <c r="M18" s="38"/>
      <c r="N18" s="37">
        <f t="shared" si="11"/>
        <v>374.90625</v>
      </c>
      <c r="O18" s="38">
        <f t="shared" ref="O18:R18" si="49">N18*$A$3</f>
        <v>224.94374999999999</v>
      </c>
      <c r="P18" s="38">
        <f t="shared" si="49"/>
        <v>134.96625</v>
      </c>
      <c r="Q18" s="38">
        <f t="shared" si="49"/>
        <v>80.979749999999996</v>
      </c>
      <c r="R18" s="39">
        <f t="shared" si="49"/>
        <v>48.587849999999996</v>
      </c>
      <c r="S18" s="38"/>
      <c r="T18" s="37">
        <f t="shared" si="13"/>
        <v>187.453125</v>
      </c>
      <c r="U18" s="38">
        <f t="shared" ref="U18:X18" si="50">T18*$A$3</f>
        <v>112.471875</v>
      </c>
      <c r="V18" s="38">
        <f t="shared" si="50"/>
        <v>67.483125000000001</v>
      </c>
      <c r="W18" s="38">
        <f t="shared" si="50"/>
        <v>40.489874999999998</v>
      </c>
      <c r="X18" s="39">
        <f t="shared" si="50"/>
        <v>24.293924999999998</v>
      </c>
    </row>
    <row r="19" spans="1:24" s="31" customFormat="1" ht="12.75" x14ac:dyDescent="0.2">
      <c r="A19" s="46">
        <v>13</v>
      </c>
      <c r="B19" s="37">
        <v>700</v>
      </c>
      <c r="C19" s="38">
        <f t="shared" ref="C19:F19" si="51">B19*$A$3</f>
        <v>420</v>
      </c>
      <c r="D19" s="38">
        <f t="shared" si="51"/>
        <v>252</v>
      </c>
      <c r="E19" s="38">
        <f t="shared" si="51"/>
        <v>151.19999999999999</v>
      </c>
      <c r="F19" s="39">
        <f t="shared" si="51"/>
        <v>90.719999999999985</v>
      </c>
      <c r="G19" s="38"/>
      <c r="H19" s="37">
        <f t="shared" si="5"/>
        <v>525</v>
      </c>
      <c r="I19" s="38">
        <f t="shared" ref="I19:L19" si="52">H19*$A$3</f>
        <v>315</v>
      </c>
      <c r="J19" s="38">
        <f t="shared" si="52"/>
        <v>189</v>
      </c>
      <c r="K19" s="38">
        <f t="shared" si="52"/>
        <v>113.39999999999999</v>
      </c>
      <c r="L19" s="39">
        <f t="shared" si="52"/>
        <v>68.039999999999992</v>
      </c>
      <c r="M19" s="38"/>
      <c r="N19" s="37">
        <f t="shared" si="11"/>
        <v>349.91249999999997</v>
      </c>
      <c r="O19" s="38">
        <f t="shared" ref="O19:R19" si="53">N19*$A$3</f>
        <v>209.94749999999996</v>
      </c>
      <c r="P19" s="38">
        <f t="shared" si="53"/>
        <v>125.96849999999998</v>
      </c>
      <c r="Q19" s="38">
        <f t="shared" si="53"/>
        <v>75.581099999999978</v>
      </c>
      <c r="R19" s="39">
        <f t="shared" si="53"/>
        <v>45.348659999999988</v>
      </c>
      <c r="S19" s="38"/>
      <c r="T19" s="37">
        <f t="shared" si="13"/>
        <v>174.95624999999998</v>
      </c>
      <c r="U19" s="38">
        <f t="shared" ref="U19:X19" si="54">T19*$A$3</f>
        <v>104.97374999999998</v>
      </c>
      <c r="V19" s="38">
        <f t="shared" si="54"/>
        <v>62.984249999999989</v>
      </c>
      <c r="W19" s="38">
        <f t="shared" si="54"/>
        <v>37.790549999999989</v>
      </c>
      <c r="X19" s="39">
        <f t="shared" si="54"/>
        <v>22.674329999999994</v>
      </c>
    </row>
    <row r="20" spans="1:24" s="31" customFormat="1" ht="12.75" x14ac:dyDescent="0.2">
      <c r="A20" s="46">
        <v>14</v>
      </c>
      <c r="B20" s="37">
        <v>650</v>
      </c>
      <c r="C20" s="38">
        <f t="shared" ref="C20:F20" si="55">B20*$A$3</f>
        <v>390</v>
      </c>
      <c r="D20" s="38">
        <f t="shared" si="55"/>
        <v>234</v>
      </c>
      <c r="E20" s="38">
        <f t="shared" si="55"/>
        <v>140.4</v>
      </c>
      <c r="F20" s="39">
        <f t="shared" si="55"/>
        <v>84.24</v>
      </c>
      <c r="G20" s="38"/>
      <c r="H20" s="37">
        <f t="shared" si="5"/>
        <v>487.5</v>
      </c>
      <c r="I20" s="38">
        <f t="shared" ref="I20:L20" si="56">H20*$A$3</f>
        <v>292.5</v>
      </c>
      <c r="J20" s="38">
        <f t="shared" si="56"/>
        <v>175.5</v>
      </c>
      <c r="K20" s="38">
        <f t="shared" si="56"/>
        <v>105.3</v>
      </c>
      <c r="L20" s="39">
        <f t="shared" si="56"/>
        <v>63.179999999999993</v>
      </c>
      <c r="M20" s="38"/>
      <c r="N20" s="37">
        <f t="shared" si="11"/>
        <v>324.91874999999999</v>
      </c>
      <c r="O20" s="38">
        <f t="shared" ref="O20:R20" si="57">N20*$A$3</f>
        <v>194.95124999999999</v>
      </c>
      <c r="P20" s="38">
        <f t="shared" si="57"/>
        <v>116.97074999999998</v>
      </c>
      <c r="Q20" s="38">
        <f t="shared" si="57"/>
        <v>70.182449999999989</v>
      </c>
      <c r="R20" s="39">
        <f t="shared" si="57"/>
        <v>42.109469999999995</v>
      </c>
      <c r="S20" s="38"/>
      <c r="T20" s="37">
        <f t="shared" si="13"/>
        <v>162.45937499999999</v>
      </c>
      <c r="U20" s="38">
        <f t="shared" ref="U20:X20" si="58">T20*$A$3</f>
        <v>97.475624999999994</v>
      </c>
      <c r="V20" s="38">
        <f t="shared" si="58"/>
        <v>58.485374999999991</v>
      </c>
      <c r="W20" s="38">
        <f t="shared" si="58"/>
        <v>35.091224999999994</v>
      </c>
      <c r="X20" s="39">
        <f t="shared" si="58"/>
        <v>21.054734999999997</v>
      </c>
    </row>
    <row r="21" spans="1:24" s="31" customFormat="1" ht="12.75" x14ac:dyDescent="0.2">
      <c r="A21" s="46">
        <v>15</v>
      </c>
      <c r="B21" s="37">
        <v>600</v>
      </c>
      <c r="C21" s="38">
        <f t="shared" ref="C21:F21" si="59">B21*$A$3</f>
        <v>360</v>
      </c>
      <c r="D21" s="38">
        <f t="shared" si="59"/>
        <v>216</v>
      </c>
      <c r="E21" s="38">
        <f t="shared" si="59"/>
        <v>129.6</v>
      </c>
      <c r="F21" s="39">
        <f t="shared" si="59"/>
        <v>77.759999999999991</v>
      </c>
      <c r="G21" s="38"/>
      <c r="H21" s="37">
        <f t="shared" si="5"/>
        <v>450</v>
      </c>
      <c r="I21" s="38">
        <f t="shared" ref="I21:L21" si="60">H21*$A$3</f>
        <v>270</v>
      </c>
      <c r="J21" s="38">
        <f t="shared" si="60"/>
        <v>162</v>
      </c>
      <c r="K21" s="38">
        <f t="shared" si="60"/>
        <v>97.2</v>
      </c>
      <c r="L21" s="39">
        <f t="shared" si="60"/>
        <v>58.32</v>
      </c>
      <c r="M21" s="38"/>
      <c r="N21" s="37">
        <f t="shared" si="11"/>
        <v>299.92500000000001</v>
      </c>
      <c r="O21" s="38">
        <f t="shared" ref="O21:R21" si="61">N21*$A$3</f>
        <v>179.95500000000001</v>
      </c>
      <c r="P21" s="38">
        <f t="shared" si="61"/>
        <v>107.973</v>
      </c>
      <c r="Q21" s="38">
        <f t="shared" si="61"/>
        <v>64.783799999999999</v>
      </c>
      <c r="R21" s="39">
        <f t="shared" si="61"/>
        <v>38.870280000000001</v>
      </c>
      <c r="S21" s="38"/>
      <c r="T21" s="37">
        <f>N21*0.5</f>
        <v>149.96250000000001</v>
      </c>
      <c r="U21" s="38">
        <f t="shared" ref="U21:X21" si="62">T21*$A$3</f>
        <v>89.977500000000006</v>
      </c>
      <c r="V21" s="38">
        <f t="shared" si="62"/>
        <v>53.986499999999999</v>
      </c>
      <c r="W21" s="38">
        <f t="shared" si="62"/>
        <v>32.3919</v>
      </c>
      <c r="X21" s="39">
        <f t="shared" si="62"/>
        <v>19.435140000000001</v>
      </c>
    </row>
    <row r="22" spans="1:24" s="31" customFormat="1" ht="13.5" thickBot="1" x14ac:dyDescent="0.25">
      <c r="A22" s="46">
        <v>16</v>
      </c>
      <c r="B22" s="41">
        <v>550</v>
      </c>
      <c r="C22" s="42">
        <f>B22*$A$3</f>
        <v>330</v>
      </c>
      <c r="D22" s="42">
        <f t="shared" ref="D22:F22" si="63">C22*$A$3</f>
        <v>198</v>
      </c>
      <c r="E22" s="42">
        <f t="shared" si="63"/>
        <v>118.8</v>
      </c>
      <c r="F22" s="43">
        <f t="shared" si="63"/>
        <v>71.28</v>
      </c>
      <c r="G22" s="38">
        <v>16</v>
      </c>
      <c r="H22" s="41">
        <f t="shared" si="5"/>
        <v>412.5</v>
      </c>
      <c r="I22" s="42">
        <f>H22*$A$3</f>
        <v>247.5</v>
      </c>
      <c r="J22" s="42">
        <f t="shared" ref="J22:L22" si="64">I22*$A$3</f>
        <v>148.5</v>
      </c>
      <c r="K22" s="42">
        <f t="shared" si="64"/>
        <v>89.1</v>
      </c>
      <c r="L22" s="43">
        <f t="shared" si="64"/>
        <v>53.459999999999994</v>
      </c>
      <c r="M22" s="38">
        <v>16</v>
      </c>
      <c r="N22" s="41">
        <f>H22*0.6665</f>
        <v>274.93124999999998</v>
      </c>
      <c r="O22" s="42">
        <f>N22*$A$3</f>
        <v>164.95874999999998</v>
      </c>
      <c r="P22" s="42">
        <f t="shared" ref="P22:R22" si="65">O22*$A$3</f>
        <v>98.975249999999988</v>
      </c>
      <c r="Q22" s="42">
        <f t="shared" si="65"/>
        <v>59.385149999999989</v>
      </c>
      <c r="R22" s="43">
        <f t="shared" si="65"/>
        <v>35.631089999999993</v>
      </c>
      <c r="S22" s="38">
        <v>16</v>
      </c>
      <c r="T22" s="41">
        <f>N22*0.5</f>
        <v>137.46562499999999</v>
      </c>
      <c r="U22" s="42">
        <f>T22*$A$3</f>
        <v>82.47937499999999</v>
      </c>
      <c r="V22" s="42">
        <f t="shared" ref="V22:X22" si="66">U22*$A$3</f>
        <v>49.487624999999994</v>
      </c>
      <c r="W22" s="42">
        <f t="shared" si="66"/>
        <v>29.692574999999994</v>
      </c>
      <c r="X22" s="43">
        <f t="shared" si="66"/>
        <v>17.815544999999997</v>
      </c>
    </row>
    <row r="23" spans="1:24" s="31" customFormat="1" ht="12.75" x14ac:dyDescent="0.2">
      <c r="A23" s="46">
        <v>17</v>
      </c>
      <c r="B23" s="37">
        <v>500</v>
      </c>
      <c r="C23" s="38">
        <f t="shared" ref="C23:F23" si="67">B23*$A$3</f>
        <v>300</v>
      </c>
      <c r="D23" s="38">
        <f t="shared" si="67"/>
        <v>180</v>
      </c>
      <c r="E23" s="38">
        <f t="shared" si="67"/>
        <v>108</v>
      </c>
      <c r="F23" s="39">
        <f t="shared" si="67"/>
        <v>64.8</v>
      </c>
      <c r="G23" s="38"/>
      <c r="H23" s="37">
        <f t="shared" si="5"/>
        <v>375</v>
      </c>
      <c r="I23" s="38">
        <f t="shared" ref="I23:L23" si="68">H23*$A$3</f>
        <v>225</v>
      </c>
      <c r="J23" s="38">
        <f t="shared" si="68"/>
        <v>135</v>
      </c>
      <c r="K23" s="38">
        <f t="shared" si="68"/>
        <v>81</v>
      </c>
      <c r="L23" s="39">
        <f t="shared" si="68"/>
        <v>48.6</v>
      </c>
      <c r="M23" s="38"/>
      <c r="N23" s="37">
        <f>H23*0.6665</f>
        <v>249.9375</v>
      </c>
      <c r="O23" s="38">
        <f t="shared" ref="O23:R23" si="69">N23*$A$3</f>
        <v>149.96250000000001</v>
      </c>
      <c r="P23" s="38">
        <f t="shared" si="69"/>
        <v>89.977500000000006</v>
      </c>
      <c r="Q23" s="38">
        <f t="shared" si="69"/>
        <v>53.986499999999999</v>
      </c>
      <c r="R23" s="39">
        <f t="shared" si="69"/>
        <v>32.3919</v>
      </c>
      <c r="S23" s="38"/>
      <c r="T23" s="37">
        <f>N23*0.5</f>
        <v>124.96875</v>
      </c>
      <c r="U23" s="38">
        <f t="shared" ref="U23:X23" si="70">T23*$A$3</f>
        <v>74.981250000000003</v>
      </c>
      <c r="V23" s="38">
        <f t="shared" si="70"/>
        <v>44.988750000000003</v>
      </c>
      <c r="W23" s="38">
        <f t="shared" si="70"/>
        <v>26.99325</v>
      </c>
      <c r="X23" s="39">
        <f t="shared" si="70"/>
        <v>16.19595</v>
      </c>
    </row>
    <row r="24" spans="1:24" s="31" customFormat="1" ht="12.75" x14ac:dyDescent="0.2">
      <c r="A24" s="46">
        <v>18</v>
      </c>
      <c r="B24" s="37">
        <v>470</v>
      </c>
      <c r="C24" s="38">
        <f t="shared" ref="C24:F24" si="71">B24*$A$3</f>
        <v>282</v>
      </c>
      <c r="D24" s="38">
        <f t="shared" si="71"/>
        <v>169.2</v>
      </c>
      <c r="E24" s="38">
        <f t="shared" si="71"/>
        <v>101.52</v>
      </c>
      <c r="F24" s="39">
        <f t="shared" si="71"/>
        <v>60.911999999999992</v>
      </c>
      <c r="G24" s="38"/>
      <c r="H24" s="37">
        <f t="shared" si="5"/>
        <v>352.5</v>
      </c>
      <c r="I24" s="38">
        <f t="shared" ref="I24:L24" si="72">H24*$A$3</f>
        <v>211.5</v>
      </c>
      <c r="J24" s="38">
        <f t="shared" si="72"/>
        <v>126.89999999999999</v>
      </c>
      <c r="K24" s="38">
        <f t="shared" si="72"/>
        <v>76.139999999999986</v>
      </c>
      <c r="L24" s="39">
        <f t="shared" si="72"/>
        <v>45.68399999999999</v>
      </c>
      <c r="M24" s="38"/>
      <c r="N24" s="37">
        <f>H24*0.6665</f>
        <v>234.94125</v>
      </c>
      <c r="O24" s="38">
        <f t="shared" ref="O24:R24" si="73">N24*$A$3</f>
        <v>140.96474999999998</v>
      </c>
      <c r="P24" s="38">
        <f t="shared" si="73"/>
        <v>84.578849999999989</v>
      </c>
      <c r="Q24" s="38">
        <f t="shared" si="73"/>
        <v>50.747309999999992</v>
      </c>
      <c r="R24" s="39">
        <f t="shared" si="73"/>
        <v>30.448385999999992</v>
      </c>
      <c r="S24" s="38"/>
      <c r="T24" s="37">
        <f>N24*0.5</f>
        <v>117.470625</v>
      </c>
      <c r="U24" s="38">
        <f t="shared" ref="U24:X24" si="74">T24*$A$3</f>
        <v>70.48237499999999</v>
      </c>
      <c r="V24" s="38">
        <f t="shared" si="74"/>
        <v>42.289424999999994</v>
      </c>
      <c r="W24" s="38">
        <f t="shared" si="74"/>
        <v>25.373654999999996</v>
      </c>
      <c r="X24" s="39">
        <f t="shared" si="74"/>
        <v>15.224192999999996</v>
      </c>
    </row>
    <row r="25" spans="1:24" s="31" customFormat="1" ht="12.75" x14ac:dyDescent="0.2">
      <c r="A25" s="46">
        <v>19</v>
      </c>
      <c r="B25" s="37">
        <v>440</v>
      </c>
      <c r="C25" s="38">
        <f t="shared" ref="C25:F25" si="75">B25*$A$3</f>
        <v>264</v>
      </c>
      <c r="D25" s="38">
        <f t="shared" si="75"/>
        <v>158.4</v>
      </c>
      <c r="E25" s="38">
        <f t="shared" si="75"/>
        <v>95.04</v>
      </c>
      <c r="F25" s="39">
        <f t="shared" si="75"/>
        <v>57.024000000000001</v>
      </c>
      <c r="G25" s="38"/>
      <c r="H25" s="37">
        <f t="shared" si="5"/>
        <v>330</v>
      </c>
      <c r="I25" s="38">
        <f t="shared" ref="I25:L25" si="76">H25*$A$3</f>
        <v>198</v>
      </c>
      <c r="J25" s="38">
        <f t="shared" si="76"/>
        <v>118.8</v>
      </c>
      <c r="K25" s="38">
        <f t="shared" si="76"/>
        <v>71.28</v>
      </c>
      <c r="L25" s="39">
        <f t="shared" si="76"/>
        <v>42.768000000000001</v>
      </c>
      <c r="M25" s="38"/>
      <c r="N25" s="37">
        <f t="shared" ref="N25:N37" si="77">H25*0.6665</f>
        <v>219.94499999999999</v>
      </c>
      <c r="O25" s="38">
        <f t="shared" ref="O25:R25" si="78">N25*$A$3</f>
        <v>131.96699999999998</v>
      </c>
      <c r="P25" s="38">
        <f t="shared" si="78"/>
        <v>79.180199999999985</v>
      </c>
      <c r="Q25" s="38">
        <f t="shared" si="78"/>
        <v>47.508119999999991</v>
      </c>
      <c r="R25" s="39">
        <f t="shared" si="78"/>
        <v>28.504871999999995</v>
      </c>
      <c r="S25" s="38"/>
      <c r="T25" s="37">
        <f t="shared" ref="T25:T36" si="79">N25*0.5</f>
        <v>109.9725</v>
      </c>
      <c r="U25" s="38">
        <f t="shared" ref="U25:X25" si="80">T25*$A$3</f>
        <v>65.983499999999992</v>
      </c>
      <c r="V25" s="38">
        <f t="shared" si="80"/>
        <v>39.590099999999993</v>
      </c>
      <c r="W25" s="38">
        <f t="shared" si="80"/>
        <v>23.754059999999996</v>
      </c>
      <c r="X25" s="39">
        <f t="shared" si="80"/>
        <v>14.252435999999998</v>
      </c>
    </row>
    <row r="26" spans="1:24" s="31" customFormat="1" ht="12.75" x14ac:dyDescent="0.2">
      <c r="A26" s="46">
        <v>20</v>
      </c>
      <c r="B26" s="37">
        <v>410</v>
      </c>
      <c r="C26" s="38">
        <f t="shared" ref="C26:F26" si="81">B26*$A$3</f>
        <v>246</v>
      </c>
      <c r="D26" s="38">
        <f t="shared" si="81"/>
        <v>147.6</v>
      </c>
      <c r="E26" s="38">
        <f t="shared" si="81"/>
        <v>88.559999999999988</v>
      </c>
      <c r="F26" s="39">
        <f t="shared" si="81"/>
        <v>53.135999999999989</v>
      </c>
      <c r="G26" s="38"/>
      <c r="H26" s="37">
        <f t="shared" si="5"/>
        <v>307.5</v>
      </c>
      <c r="I26" s="38">
        <f t="shared" ref="I26:L26" si="82">H26*$A$3</f>
        <v>184.5</v>
      </c>
      <c r="J26" s="38">
        <f t="shared" si="82"/>
        <v>110.7</v>
      </c>
      <c r="K26" s="38">
        <f t="shared" si="82"/>
        <v>66.42</v>
      </c>
      <c r="L26" s="39">
        <f t="shared" si="82"/>
        <v>39.851999999999997</v>
      </c>
      <c r="M26" s="38"/>
      <c r="N26" s="37">
        <f t="shared" si="77"/>
        <v>204.94874999999999</v>
      </c>
      <c r="O26" s="38">
        <f t="shared" ref="O26:R26" si="83">N26*$A$3</f>
        <v>122.96924999999999</v>
      </c>
      <c r="P26" s="38">
        <f t="shared" si="83"/>
        <v>73.781549999999996</v>
      </c>
      <c r="Q26" s="38">
        <f t="shared" si="83"/>
        <v>44.268929999999997</v>
      </c>
      <c r="R26" s="39">
        <f t="shared" si="83"/>
        <v>26.561357999999998</v>
      </c>
      <c r="S26" s="38"/>
      <c r="T26" s="37">
        <f t="shared" si="79"/>
        <v>102.47437499999999</v>
      </c>
      <c r="U26" s="38">
        <f t="shared" ref="U26:X26" si="84">T26*$A$3</f>
        <v>61.484624999999994</v>
      </c>
      <c r="V26" s="38">
        <f t="shared" si="84"/>
        <v>36.890774999999998</v>
      </c>
      <c r="W26" s="38">
        <f t="shared" si="84"/>
        <v>22.134464999999999</v>
      </c>
      <c r="X26" s="39">
        <f t="shared" si="84"/>
        <v>13.280678999999999</v>
      </c>
    </row>
    <row r="27" spans="1:24" s="31" customFormat="1" ht="12.75" x14ac:dyDescent="0.2">
      <c r="A27" s="46">
        <v>21</v>
      </c>
      <c r="B27" s="37">
        <v>370</v>
      </c>
      <c r="C27" s="38">
        <f t="shared" ref="C27:F27" si="85">B27*$A$3</f>
        <v>222</v>
      </c>
      <c r="D27" s="38">
        <f t="shared" si="85"/>
        <v>133.19999999999999</v>
      </c>
      <c r="E27" s="38">
        <f t="shared" si="85"/>
        <v>79.919999999999987</v>
      </c>
      <c r="F27" s="39">
        <f t="shared" si="85"/>
        <v>47.951999999999991</v>
      </c>
      <c r="G27" s="38"/>
      <c r="H27" s="37">
        <f t="shared" si="5"/>
        <v>277.5</v>
      </c>
      <c r="I27" s="38">
        <f t="shared" ref="I27:L27" si="86">H27*$A$3</f>
        <v>166.5</v>
      </c>
      <c r="J27" s="38">
        <f t="shared" si="86"/>
        <v>99.899999999999991</v>
      </c>
      <c r="K27" s="38">
        <f t="shared" si="86"/>
        <v>59.939999999999991</v>
      </c>
      <c r="L27" s="39">
        <f t="shared" si="86"/>
        <v>35.963999999999992</v>
      </c>
      <c r="M27" s="38"/>
      <c r="N27" s="37">
        <f t="shared" si="77"/>
        <v>184.95374999999999</v>
      </c>
      <c r="O27" s="38">
        <f t="shared" ref="O27:R27" si="87">N27*$A$3</f>
        <v>110.97224999999999</v>
      </c>
      <c r="P27" s="38">
        <f t="shared" si="87"/>
        <v>66.583349999999996</v>
      </c>
      <c r="Q27" s="38">
        <f t="shared" si="87"/>
        <v>39.950009999999999</v>
      </c>
      <c r="R27" s="39">
        <f t="shared" si="87"/>
        <v>23.970005999999998</v>
      </c>
      <c r="S27" s="38"/>
      <c r="T27" s="37">
        <f t="shared" si="79"/>
        <v>92.476874999999993</v>
      </c>
      <c r="U27" s="38">
        <f t="shared" ref="U27:X27" si="88">T27*$A$3</f>
        <v>55.486124999999994</v>
      </c>
      <c r="V27" s="38">
        <f t="shared" si="88"/>
        <v>33.291674999999998</v>
      </c>
      <c r="W27" s="38">
        <f t="shared" si="88"/>
        <v>19.975004999999999</v>
      </c>
      <c r="X27" s="39">
        <f t="shared" si="88"/>
        <v>11.985002999999999</v>
      </c>
    </row>
    <row r="28" spans="1:24" s="31" customFormat="1" ht="12.75" x14ac:dyDescent="0.2">
      <c r="A28" s="46">
        <v>22</v>
      </c>
      <c r="B28" s="37">
        <v>340</v>
      </c>
      <c r="C28" s="38">
        <f t="shared" ref="C28:F28" si="89">B28*$A$3</f>
        <v>204</v>
      </c>
      <c r="D28" s="38">
        <f t="shared" si="89"/>
        <v>122.39999999999999</v>
      </c>
      <c r="E28" s="38">
        <f t="shared" si="89"/>
        <v>73.44</v>
      </c>
      <c r="F28" s="39">
        <f t="shared" si="89"/>
        <v>44.064</v>
      </c>
      <c r="G28" s="38"/>
      <c r="H28" s="37">
        <f t="shared" si="5"/>
        <v>255</v>
      </c>
      <c r="I28" s="38">
        <f t="shared" ref="I28:L28" si="90">H28*$A$3</f>
        <v>153</v>
      </c>
      <c r="J28" s="38">
        <f t="shared" si="90"/>
        <v>91.8</v>
      </c>
      <c r="K28" s="38">
        <f t="shared" si="90"/>
        <v>55.08</v>
      </c>
      <c r="L28" s="39">
        <f t="shared" si="90"/>
        <v>33.047999999999995</v>
      </c>
      <c r="M28" s="38"/>
      <c r="N28" s="37">
        <f t="shared" si="77"/>
        <v>169.95749999999998</v>
      </c>
      <c r="O28" s="38">
        <f t="shared" ref="O28:R28" si="91">N28*$A$3</f>
        <v>101.97449999999999</v>
      </c>
      <c r="P28" s="38">
        <f t="shared" si="91"/>
        <v>61.184699999999992</v>
      </c>
      <c r="Q28" s="38">
        <f t="shared" si="91"/>
        <v>36.710819999999991</v>
      </c>
      <c r="R28" s="39">
        <f t="shared" si="91"/>
        <v>22.026491999999994</v>
      </c>
      <c r="S28" s="38"/>
      <c r="T28" s="37">
        <f t="shared" si="79"/>
        <v>84.978749999999991</v>
      </c>
      <c r="U28" s="38">
        <f t="shared" ref="U28:X28" si="92">T28*$A$3</f>
        <v>50.987249999999996</v>
      </c>
      <c r="V28" s="38">
        <f t="shared" si="92"/>
        <v>30.592349999999996</v>
      </c>
      <c r="W28" s="38">
        <f t="shared" si="92"/>
        <v>18.355409999999996</v>
      </c>
      <c r="X28" s="39">
        <f t="shared" si="92"/>
        <v>11.013245999999997</v>
      </c>
    </row>
    <row r="29" spans="1:24" s="31" customFormat="1" ht="12.75" x14ac:dyDescent="0.2">
      <c r="A29" s="46">
        <v>23</v>
      </c>
      <c r="B29" s="37">
        <v>310</v>
      </c>
      <c r="C29" s="38">
        <f t="shared" ref="C29:F29" si="93">B29*$A$3</f>
        <v>186</v>
      </c>
      <c r="D29" s="38">
        <f t="shared" si="93"/>
        <v>111.6</v>
      </c>
      <c r="E29" s="38">
        <f t="shared" si="93"/>
        <v>66.959999999999994</v>
      </c>
      <c r="F29" s="39">
        <f t="shared" si="93"/>
        <v>40.175999999999995</v>
      </c>
      <c r="G29" s="38"/>
      <c r="H29" s="37">
        <f t="shared" si="5"/>
        <v>232.5</v>
      </c>
      <c r="I29" s="38">
        <f t="shared" ref="I29:L29" si="94">H29*$A$3</f>
        <v>139.5</v>
      </c>
      <c r="J29" s="38">
        <f t="shared" si="94"/>
        <v>83.7</v>
      </c>
      <c r="K29" s="38">
        <f t="shared" si="94"/>
        <v>50.22</v>
      </c>
      <c r="L29" s="39">
        <f t="shared" si="94"/>
        <v>30.131999999999998</v>
      </c>
      <c r="M29" s="38"/>
      <c r="N29" s="37">
        <f t="shared" si="77"/>
        <v>154.96125000000001</v>
      </c>
      <c r="O29" s="38">
        <f t="shared" ref="O29:R29" si="95">N29*$A$3</f>
        <v>92.976749999999996</v>
      </c>
      <c r="P29" s="38">
        <f t="shared" si="95"/>
        <v>55.786049999999996</v>
      </c>
      <c r="Q29" s="38">
        <f t="shared" si="95"/>
        <v>33.471629999999998</v>
      </c>
      <c r="R29" s="39">
        <f t="shared" si="95"/>
        <v>20.082977999999997</v>
      </c>
      <c r="S29" s="38"/>
      <c r="T29" s="37">
        <f t="shared" si="79"/>
        <v>77.480625000000003</v>
      </c>
      <c r="U29" s="38">
        <f t="shared" ref="U29:X29" si="96">T29*$A$3</f>
        <v>46.488374999999998</v>
      </c>
      <c r="V29" s="38">
        <f t="shared" si="96"/>
        <v>27.893024999999998</v>
      </c>
      <c r="W29" s="38">
        <f t="shared" si="96"/>
        <v>16.735814999999999</v>
      </c>
      <c r="X29" s="39">
        <f t="shared" si="96"/>
        <v>10.041488999999999</v>
      </c>
    </row>
    <row r="30" spans="1:24" s="31" customFormat="1" ht="12.75" x14ac:dyDescent="0.2">
      <c r="A30" s="46">
        <v>24</v>
      </c>
      <c r="B30" s="37">
        <v>270</v>
      </c>
      <c r="C30" s="38">
        <f t="shared" ref="C30:F30" si="97">B30*$A$3</f>
        <v>162</v>
      </c>
      <c r="D30" s="38">
        <f t="shared" si="97"/>
        <v>97.2</v>
      </c>
      <c r="E30" s="38">
        <f t="shared" si="97"/>
        <v>58.32</v>
      </c>
      <c r="F30" s="39">
        <f t="shared" si="97"/>
        <v>34.991999999999997</v>
      </c>
      <c r="G30" s="38">
        <v>24</v>
      </c>
      <c r="H30" s="37">
        <f t="shared" si="5"/>
        <v>202.5</v>
      </c>
      <c r="I30" s="38">
        <f t="shared" ref="I30:L30" si="98">H30*$A$3</f>
        <v>121.5</v>
      </c>
      <c r="J30" s="38">
        <f t="shared" si="98"/>
        <v>72.899999999999991</v>
      </c>
      <c r="K30" s="38">
        <f t="shared" si="98"/>
        <v>43.739999999999995</v>
      </c>
      <c r="L30" s="39">
        <f t="shared" si="98"/>
        <v>26.243999999999996</v>
      </c>
      <c r="M30" s="38">
        <v>24</v>
      </c>
      <c r="N30" s="37">
        <f t="shared" si="77"/>
        <v>134.96625</v>
      </c>
      <c r="O30" s="38">
        <f t="shared" ref="O30:R30" si="99">N30*$A$3</f>
        <v>80.979749999999996</v>
      </c>
      <c r="P30" s="38">
        <f t="shared" si="99"/>
        <v>48.587849999999996</v>
      </c>
      <c r="Q30" s="38">
        <f t="shared" si="99"/>
        <v>29.152709999999995</v>
      </c>
      <c r="R30" s="39">
        <f t="shared" si="99"/>
        <v>17.491625999999997</v>
      </c>
      <c r="S30" s="38">
        <v>24</v>
      </c>
      <c r="T30" s="37">
        <f t="shared" si="79"/>
        <v>67.483125000000001</v>
      </c>
      <c r="U30" s="38">
        <f t="shared" ref="U30:X30" si="100">T30*$A$3</f>
        <v>40.489874999999998</v>
      </c>
      <c r="V30" s="38">
        <f t="shared" si="100"/>
        <v>24.293924999999998</v>
      </c>
      <c r="W30" s="38">
        <f t="shared" si="100"/>
        <v>14.576354999999998</v>
      </c>
      <c r="X30" s="39">
        <f t="shared" si="100"/>
        <v>8.7458129999999983</v>
      </c>
    </row>
    <row r="31" spans="1:24" s="31" customFormat="1" ht="12.75" x14ac:dyDescent="0.2">
      <c r="A31" s="46">
        <v>25</v>
      </c>
      <c r="B31" s="37">
        <v>200</v>
      </c>
      <c r="C31" s="38">
        <f t="shared" ref="C31:F31" si="101">B31*$A$3</f>
        <v>120</v>
      </c>
      <c r="D31" s="38">
        <f t="shared" si="101"/>
        <v>72</v>
      </c>
      <c r="E31" s="38">
        <f t="shared" si="101"/>
        <v>43.199999999999996</v>
      </c>
      <c r="F31" s="39">
        <f t="shared" si="101"/>
        <v>25.919999999999998</v>
      </c>
      <c r="G31" s="38"/>
      <c r="H31" s="37">
        <f t="shared" si="5"/>
        <v>150</v>
      </c>
      <c r="I31" s="38">
        <f t="shared" ref="I31:L31" si="102">H31*$A$3</f>
        <v>90</v>
      </c>
      <c r="J31" s="38">
        <f t="shared" si="102"/>
        <v>54</v>
      </c>
      <c r="K31" s="38">
        <f t="shared" si="102"/>
        <v>32.4</v>
      </c>
      <c r="L31" s="39">
        <f t="shared" si="102"/>
        <v>19.439999999999998</v>
      </c>
      <c r="M31" s="38"/>
      <c r="N31" s="37">
        <f t="shared" si="77"/>
        <v>99.974999999999994</v>
      </c>
      <c r="O31" s="38">
        <f t="shared" ref="O31:R31" si="103">N31*$A$3</f>
        <v>59.984999999999992</v>
      </c>
      <c r="P31" s="38">
        <f t="shared" si="103"/>
        <v>35.990999999999993</v>
      </c>
      <c r="Q31" s="38">
        <f t="shared" si="103"/>
        <v>21.594599999999996</v>
      </c>
      <c r="R31" s="39">
        <f t="shared" si="103"/>
        <v>12.956759999999997</v>
      </c>
      <c r="S31" s="38"/>
      <c r="T31" s="37">
        <f t="shared" si="79"/>
        <v>49.987499999999997</v>
      </c>
      <c r="U31" s="38">
        <f t="shared" ref="U31:X31" si="104">T31*$A$3</f>
        <v>29.992499999999996</v>
      </c>
      <c r="V31" s="38">
        <f t="shared" si="104"/>
        <v>17.995499999999996</v>
      </c>
      <c r="W31" s="38">
        <f t="shared" si="104"/>
        <v>10.797299999999998</v>
      </c>
      <c r="X31" s="39">
        <f t="shared" si="104"/>
        <v>6.4783799999999987</v>
      </c>
    </row>
    <row r="32" spans="1:24" s="31" customFormat="1" ht="12.75" x14ac:dyDescent="0.2">
      <c r="A32" s="46">
        <v>26</v>
      </c>
      <c r="B32" s="37">
        <v>190</v>
      </c>
      <c r="C32" s="38">
        <f t="shared" ref="C32:F32" si="105">B32*$A$3</f>
        <v>114</v>
      </c>
      <c r="D32" s="38">
        <f t="shared" si="105"/>
        <v>68.399999999999991</v>
      </c>
      <c r="E32" s="38">
        <f t="shared" si="105"/>
        <v>41.039999999999992</v>
      </c>
      <c r="F32" s="39">
        <f t="shared" si="105"/>
        <v>24.623999999999995</v>
      </c>
      <c r="G32" s="38"/>
      <c r="H32" s="37">
        <f t="shared" si="5"/>
        <v>142.5</v>
      </c>
      <c r="I32" s="38">
        <f t="shared" ref="I32:L32" si="106">H32*$A$3</f>
        <v>85.5</v>
      </c>
      <c r="J32" s="38">
        <f t="shared" si="106"/>
        <v>51.3</v>
      </c>
      <c r="K32" s="38">
        <f t="shared" si="106"/>
        <v>30.779999999999998</v>
      </c>
      <c r="L32" s="39">
        <f t="shared" si="106"/>
        <v>18.467999999999996</v>
      </c>
      <c r="M32" s="38"/>
      <c r="N32" s="37">
        <f t="shared" si="77"/>
        <v>94.976249999999993</v>
      </c>
      <c r="O32" s="38">
        <f t="shared" ref="O32:R32" si="107">N32*$A$3</f>
        <v>56.985749999999996</v>
      </c>
      <c r="P32" s="38">
        <f t="shared" si="107"/>
        <v>34.191449999999996</v>
      </c>
      <c r="Q32" s="38">
        <f t="shared" si="107"/>
        <v>20.514869999999998</v>
      </c>
      <c r="R32" s="39">
        <f t="shared" si="107"/>
        <v>12.308921999999999</v>
      </c>
      <c r="S32" s="38"/>
      <c r="T32" s="37">
        <f t="shared" si="79"/>
        <v>47.488124999999997</v>
      </c>
      <c r="U32" s="38">
        <f t="shared" ref="U32:X32" si="108">T32*$A$3</f>
        <v>28.492874999999998</v>
      </c>
      <c r="V32" s="38">
        <f t="shared" si="108"/>
        <v>17.095724999999998</v>
      </c>
      <c r="W32" s="38">
        <f t="shared" si="108"/>
        <v>10.257434999999999</v>
      </c>
      <c r="X32" s="39">
        <f t="shared" si="108"/>
        <v>6.1544609999999995</v>
      </c>
    </row>
    <row r="33" spans="1:24" s="31" customFormat="1" ht="12.75" x14ac:dyDescent="0.2">
      <c r="A33" s="46">
        <v>27</v>
      </c>
      <c r="B33" s="37">
        <v>180</v>
      </c>
      <c r="C33" s="38">
        <f t="shared" ref="C33:F33" si="109">B33*$A$3</f>
        <v>108</v>
      </c>
      <c r="D33" s="38">
        <f t="shared" si="109"/>
        <v>64.8</v>
      </c>
      <c r="E33" s="38">
        <f t="shared" si="109"/>
        <v>38.879999999999995</v>
      </c>
      <c r="F33" s="39">
        <f t="shared" si="109"/>
        <v>23.327999999999996</v>
      </c>
      <c r="G33" s="38"/>
      <c r="H33" s="37">
        <f t="shared" si="5"/>
        <v>135</v>
      </c>
      <c r="I33" s="38">
        <f t="shared" ref="I33:L33" si="110">H33*$A$3</f>
        <v>81</v>
      </c>
      <c r="J33" s="38">
        <f t="shared" si="110"/>
        <v>48.6</v>
      </c>
      <c r="K33" s="38">
        <f t="shared" si="110"/>
        <v>29.16</v>
      </c>
      <c r="L33" s="39">
        <f t="shared" si="110"/>
        <v>17.495999999999999</v>
      </c>
      <c r="M33" s="38"/>
      <c r="N33" s="37">
        <f t="shared" si="77"/>
        <v>89.977499999999992</v>
      </c>
      <c r="O33" s="38">
        <f t="shared" ref="O33:R33" si="111">N33*$A$3</f>
        <v>53.986499999999992</v>
      </c>
      <c r="P33" s="38">
        <f t="shared" si="111"/>
        <v>32.391899999999993</v>
      </c>
      <c r="Q33" s="38">
        <f t="shared" si="111"/>
        <v>19.435139999999993</v>
      </c>
      <c r="R33" s="39">
        <f t="shared" si="111"/>
        <v>11.661083999999995</v>
      </c>
      <c r="S33" s="38"/>
      <c r="T33" s="37">
        <f t="shared" si="79"/>
        <v>44.988749999999996</v>
      </c>
      <c r="U33" s="38">
        <f t="shared" ref="U33:X33" si="112">T33*$A$3</f>
        <v>26.993249999999996</v>
      </c>
      <c r="V33" s="38">
        <f t="shared" si="112"/>
        <v>16.195949999999996</v>
      </c>
      <c r="W33" s="38">
        <f t="shared" si="112"/>
        <v>9.7175699999999967</v>
      </c>
      <c r="X33" s="39">
        <f t="shared" si="112"/>
        <v>5.8305419999999977</v>
      </c>
    </row>
    <row r="34" spans="1:24" s="31" customFormat="1" ht="12.75" x14ac:dyDescent="0.2">
      <c r="A34" s="46">
        <v>28</v>
      </c>
      <c r="B34" s="37">
        <v>170</v>
      </c>
      <c r="C34" s="38">
        <f t="shared" ref="C34:F34" si="113">B34*$A$3</f>
        <v>102</v>
      </c>
      <c r="D34" s="38">
        <f t="shared" si="113"/>
        <v>61.199999999999996</v>
      </c>
      <c r="E34" s="38">
        <f t="shared" si="113"/>
        <v>36.72</v>
      </c>
      <c r="F34" s="39">
        <f t="shared" si="113"/>
        <v>22.032</v>
      </c>
      <c r="G34" s="38"/>
      <c r="H34" s="37">
        <f t="shared" si="5"/>
        <v>127.5</v>
      </c>
      <c r="I34" s="38">
        <f t="shared" ref="I34:L34" si="114">H34*$A$3</f>
        <v>76.5</v>
      </c>
      <c r="J34" s="38">
        <f t="shared" si="114"/>
        <v>45.9</v>
      </c>
      <c r="K34" s="38">
        <f t="shared" si="114"/>
        <v>27.54</v>
      </c>
      <c r="L34" s="39">
        <f t="shared" si="114"/>
        <v>16.523999999999997</v>
      </c>
      <c r="M34" s="38"/>
      <c r="N34" s="37">
        <f t="shared" si="77"/>
        <v>84.978749999999991</v>
      </c>
      <c r="O34" s="38">
        <f t="shared" ref="O34:R34" si="115">N34*$A$3</f>
        <v>50.987249999999996</v>
      </c>
      <c r="P34" s="38">
        <f t="shared" si="115"/>
        <v>30.592349999999996</v>
      </c>
      <c r="Q34" s="38">
        <f t="shared" si="115"/>
        <v>18.355409999999996</v>
      </c>
      <c r="R34" s="39">
        <f t="shared" si="115"/>
        <v>11.013245999999997</v>
      </c>
      <c r="S34" s="38"/>
      <c r="T34" s="37">
        <f t="shared" si="79"/>
        <v>42.489374999999995</v>
      </c>
      <c r="U34" s="38">
        <f t="shared" ref="U34:X34" si="116">T34*$A$3</f>
        <v>25.493624999999998</v>
      </c>
      <c r="V34" s="38">
        <f t="shared" si="116"/>
        <v>15.296174999999998</v>
      </c>
      <c r="W34" s="38">
        <f t="shared" si="116"/>
        <v>9.1777049999999978</v>
      </c>
      <c r="X34" s="39">
        <f t="shared" si="116"/>
        <v>5.5066229999999985</v>
      </c>
    </row>
    <row r="35" spans="1:24" s="31" customFormat="1" ht="12.75" x14ac:dyDescent="0.2">
      <c r="A35" s="46">
        <v>29</v>
      </c>
      <c r="B35" s="37">
        <v>160</v>
      </c>
      <c r="C35" s="38">
        <f t="shared" ref="C35:F35" si="117">B35*$A$3</f>
        <v>96</v>
      </c>
      <c r="D35" s="38">
        <f t="shared" si="117"/>
        <v>57.599999999999994</v>
      </c>
      <c r="E35" s="38">
        <f t="shared" si="117"/>
        <v>34.559999999999995</v>
      </c>
      <c r="F35" s="39">
        <f t="shared" si="117"/>
        <v>20.735999999999997</v>
      </c>
      <c r="G35" s="38"/>
      <c r="H35" s="37">
        <f t="shared" si="5"/>
        <v>120</v>
      </c>
      <c r="I35" s="38">
        <f t="shared" ref="I35:L35" si="118">H35*$A$3</f>
        <v>72</v>
      </c>
      <c r="J35" s="38">
        <f t="shared" si="118"/>
        <v>43.199999999999996</v>
      </c>
      <c r="K35" s="38">
        <f t="shared" si="118"/>
        <v>25.919999999999998</v>
      </c>
      <c r="L35" s="39">
        <f t="shared" si="118"/>
        <v>15.551999999999998</v>
      </c>
      <c r="M35" s="38"/>
      <c r="N35" s="37">
        <f t="shared" si="77"/>
        <v>79.98</v>
      </c>
      <c r="O35" s="38">
        <f t="shared" ref="O35:R35" si="119">N35*$A$3</f>
        <v>47.988</v>
      </c>
      <c r="P35" s="38">
        <f t="shared" si="119"/>
        <v>28.7928</v>
      </c>
      <c r="Q35" s="38">
        <f t="shared" si="119"/>
        <v>17.275679999999998</v>
      </c>
      <c r="R35" s="39">
        <f t="shared" si="119"/>
        <v>10.365407999999999</v>
      </c>
      <c r="S35" s="38"/>
      <c r="T35" s="37">
        <f t="shared" si="79"/>
        <v>39.99</v>
      </c>
      <c r="U35" s="38">
        <f t="shared" ref="U35:X35" si="120">T35*$A$3</f>
        <v>23.994</v>
      </c>
      <c r="V35" s="38">
        <f t="shared" si="120"/>
        <v>14.3964</v>
      </c>
      <c r="W35" s="38">
        <f t="shared" si="120"/>
        <v>8.6378399999999989</v>
      </c>
      <c r="X35" s="39">
        <f t="shared" si="120"/>
        <v>5.1827039999999993</v>
      </c>
    </row>
    <row r="36" spans="1:24" s="31" customFormat="1" ht="12.75" x14ac:dyDescent="0.2">
      <c r="A36" s="46">
        <v>30</v>
      </c>
      <c r="B36" s="37">
        <v>150</v>
      </c>
      <c r="C36" s="38">
        <f t="shared" ref="C36:F36" si="121">B36*$A$3</f>
        <v>90</v>
      </c>
      <c r="D36" s="38">
        <f t="shared" si="121"/>
        <v>54</v>
      </c>
      <c r="E36" s="38">
        <f t="shared" si="121"/>
        <v>32.4</v>
      </c>
      <c r="F36" s="39">
        <f t="shared" si="121"/>
        <v>19.439999999999998</v>
      </c>
      <c r="G36" s="38"/>
      <c r="H36" s="37">
        <f t="shared" si="5"/>
        <v>112.5</v>
      </c>
      <c r="I36" s="38">
        <f t="shared" ref="I36:L36" si="122">H36*$A$3</f>
        <v>67.5</v>
      </c>
      <c r="J36" s="38">
        <f t="shared" si="122"/>
        <v>40.5</v>
      </c>
      <c r="K36" s="38">
        <f t="shared" si="122"/>
        <v>24.3</v>
      </c>
      <c r="L36" s="39">
        <f t="shared" si="122"/>
        <v>14.58</v>
      </c>
      <c r="M36" s="38"/>
      <c r="N36" s="37">
        <f t="shared" si="77"/>
        <v>74.981250000000003</v>
      </c>
      <c r="O36" s="38">
        <f t="shared" ref="O36:R36" si="123">N36*$A$3</f>
        <v>44.988750000000003</v>
      </c>
      <c r="P36" s="38">
        <f t="shared" si="123"/>
        <v>26.99325</v>
      </c>
      <c r="Q36" s="38">
        <f t="shared" si="123"/>
        <v>16.19595</v>
      </c>
      <c r="R36" s="39">
        <f t="shared" si="123"/>
        <v>9.7175700000000003</v>
      </c>
      <c r="S36" s="38"/>
      <c r="T36" s="37">
        <f t="shared" si="79"/>
        <v>37.490625000000001</v>
      </c>
      <c r="U36" s="38">
        <f t="shared" ref="U36:X36" si="124">T36*$A$3</f>
        <v>22.494375000000002</v>
      </c>
      <c r="V36" s="38">
        <f t="shared" si="124"/>
        <v>13.496625</v>
      </c>
      <c r="W36" s="38">
        <f t="shared" si="124"/>
        <v>8.0979749999999999</v>
      </c>
      <c r="X36" s="39">
        <f t="shared" si="124"/>
        <v>4.8587850000000001</v>
      </c>
    </row>
    <row r="37" spans="1:24" s="31" customFormat="1" ht="12.75" x14ac:dyDescent="0.2">
      <c r="A37" s="46">
        <v>31</v>
      </c>
      <c r="B37" s="37">
        <v>140</v>
      </c>
      <c r="C37" s="38">
        <f t="shared" ref="C37:F37" si="125">B37*$A$3</f>
        <v>84</v>
      </c>
      <c r="D37" s="38">
        <f t="shared" si="125"/>
        <v>50.4</v>
      </c>
      <c r="E37" s="38">
        <f t="shared" si="125"/>
        <v>30.24</v>
      </c>
      <c r="F37" s="39">
        <f t="shared" si="125"/>
        <v>18.143999999999998</v>
      </c>
      <c r="G37" s="38"/>
      <c r="H37" s="37">
        <f t="shared" si="5"/>
        <v>105</v>
      </c>
      <c r="I37" s="38">
        <f t="shared" ref="I37:L37" si="126">H37*$A$3</f>
        <v>63</v>
      </c>
      <c r="J37" s="38">
        <f t="shared" si="126"/>
        <v>37.799999999999997</v>
      </c>
      <c r="K37" s="38">
        <f t="shared" si="126"/>
        <v>22.679999999999996</v>
      </c>
      <c r="L37" s="39">
        <f t="shared" si="126"/>
        <v>13.607999999999997</v>
      </c>
      <c r="M37" s="38"/>
      <c r="N37" s="37">
        <f t="shared" si="77"/>
        <v>69.982500000000002</v>
      </c>
      <c r="O37" s="38">
        <f t="shared" ref="O37:R37" si="127">N37*$A$3</f>
        <v>41.9895</v>
      </c>
      <c r="P37" s="38">
        <f t="shared" si="127"/>
        <v>25.1937</v>
      </c>
      <c r="Q37" s="38">
        <f t="shared" si="127"/>
        <v>15.116219999999998</v>
      </c>
      <c r="R37" s="39">
        <f t="shared" si="127"/>
        <v>9.0697319999999984</v>
      </c>
      <c r="S37" s="38"/>
      <c r="T37" s="37">
        <f>N37*0.5</f>
        <v>34.991250000000001</v>
      </c>
      <c r="U37" s="38">
        <f t="shared" ref="U37:X37" si="128">T37*$A$3</f>
        <v>20.99475</v>
      </c>
      <c r="V37" s="38">
        <f t="shared" si="128"/>
        <v>12.59685</v>
      </c>
      <c r="W37" s="38">
        <f t="shared" si="128"/>
        <v>7.5581099999999992</v>
      </c>
      <c r="X37" s="39">
        <f t="shared" si="128"/>
        <v>4.5348659999999992</v>
      </c>
    </row>
    <row r="38" spans="1:24" s="31" customFormat="1" ht="13.5" thickBot="1" x14ac:dyDescent="0.25">
      <c r="A38" s="46">
        <v>32</v>
      </c>
      <c r="B38" s="37">
        <v>130</v>
      </c>
      <c r="C38" s="38">
        <f t="shared" ref="C38:F38" si="129">B38*$A$3</f>
        <v>78</v>
      </c>
      <c r="D38" s="38">
        <f t="shared" si="129"/>
        <v>46.8</v>
      </c>
      <c r="E38" s="38">
        <f t="shared" si="129"/>
        <v>28.08</v>
      </c>
      <c r="F38" s="39">
        <f t="shared" si="129"/>
        <v>16.847999999999999</v>
      </c>
      <c r="G38" s="38">
        <v>32</v>
      </c>
      <c r="H38" s="41">
        <f t="shared" si="5"/>
        <v>97.5</v>
      </c>
      <c r="I38" s="38">
        <f t="shared" ref="I38:L38" si="130">H38*$A$3</f>
        <v>58.5</v>
      </c>
      <c r="J38" s="38">
        <f t="shared" si="130"/>
        <v>35.1</v>
      </c>
      <c r="K38" s="38">
        <f t="shared" si="130"/>
        <v>21.06</v>
      </c>
      <c r="L38" s="39">
        <f t="shared" si="130"/>
        <v>12.635999999999999</v>
      </c>
      <c r="M38" s="38">
        <v>32</v>
      </c>
      <c r="N38" s="41">
        <f>H38*0.665</f>
        <v>64.837500000000006</v>
      </c>
      <c r="O38" s="38">
        <f t="shared" ref="O38:R38" si="131">N38*$A$3</f>
        <v>38.902500000000003</v>
      </c>
      <c r="P38" s="38">
        <f t="shared" si="131"/>
        <v>23.3415</v>
      </c>
      <c r="Q38" s="38">
        <f t="shared" si="131"/>
        <v>14.004899999999999</v>
      </c>
      <c r="R38" s="39">
        <f t="shared" si="131"/>
        <v>8.4029399999999992</v>
      </c>
      <c r="S38" s="38">
        <v>32</v>
      </c>
      <c r="T38" s="41">
        <f>N38*0.5</f>
        <v>32.418750000000003</v>
      </c>
      <c r="U38" s="38">
        <f t="shared" ref="U38:X38" si="132">T38*$A$3</f>
        <v>19.451250000000002</v>
      </c>
      <c r="V38" s="38">
        <f t="shared" si="132"/>
        <v>11.67075</v>
      </c>
      <c r="W38" s="38">
        <f t="shared" si="132"/>
        <v>7.0024499999999996</v>
      </c>
      <c r="X38" s="39">
        <f t="shared" si="132"/>
        <v>4.2014699999999996</v>
      </c>
    </row>
    <row r="39" spans="1:24" s="31" customFormat="1" ht="12.75" x14ac:dyDescent="0.2">
      <c r="A39" s="46">
        <v>33</v>
      </c>
      <c r="B39" s="32">
        <v>100</v>
      </c>
      <c r="C39" s="33">
        <f t="shared" ref="C39:F39" si="133">B39*$A$3</f>
        <v>60</v>
      </c>
      <c r="D39" s="33">
        <f t="shared" si="133"/>
        <v>36</v>
      </c>
      <c r="E39" s="33">
        <f t="shared" si="133"/>
        <v>21.599999999999998</v>
      </c>
      <c r="F39" s="34">
        <f t="shared" si="133"/>
        <v>12.959999999999999</v>
      </c>
      <c r="G39" s="38"/>
      <c r="H39" s="37">
        <f t="shared" ref="H39:H55" si="134">B39*0.75</f>
        <v>75</v>
      </c>
      <c r="I39" s="33">
        <f t="shared" ref="I39:L39" si="135">H39*$A$3</f>
        <v>45</v>
      </c>
      <c r="J39" s="33">
        <f t="shared" si="135"/>
        <v>27</v>
      </c>
      <c r="K39" s="33">
        <f t="shared" si="135"/>
        <v>16.2</v>
      </c>
      <c r="L39" s="34">
        <f t="shared" si="135"/>
        <v>9.7199999999999989</v>
      </c>
      <c r="M39" s="38"/>
      <c r="N39" s="37">
        <f>H39*0.665</f>
        <v>49.875</v>
      </c>
      <c r="O39" s="33">
        <f t="shared" ref="O39:R39" si="136">N39*$A$3</f>
        <v>29.924999999999997</v>
      </c>
      <c r="P39" s="33">
        <f t="shared" si="136"/>
        <v>17.954999999999998</v>
      </c>
      <c r="Q39" s="33">
        <f t="shared" si="136"/>
        <v>10.772999999999998</v>
      </c>
      <c r="R39" s="34">
        <f t="shared" si="136"/>
        <v>6.4637999999999982</v>
      </c>
      <c r="S39" s="38"/>
      <c r="T39" s="37">
        <f>N39*0.5</f>
        <v>24.9375</v>
      </c>
      <c r="U39" s="33">
        <f t="shared" ref="U39:X39" si="137">T39*$A$3</f>
        <v>14.962499999999999</v>
      </c>
      <c r="V39" s="33">
        <f t="shared" si="137"/>
        <v>8.9774999999999991</v>
      </c>
      <c r="W39" s="33">
        <f t="shared" si="137"/>
        <v>5.386499999999999</v>
      </c>
      <c r="X39" s="34">
        <f t="shared" si="137"/>
        <v>3.2318999999999991</v>
      </c>
    </row>
    <row r="40" spans="1:24" s="31" customFormat="1" ht="12.75" x14ac:dyDescent="0.2">
      <c r="A40" s="46">
        <v>34</v>
      </c>
      <c r="B40" s="37">
        <v>100</v>
      </c>
      <c r="C40" s="38">
        <f t="shared" ref="C40:F40" si="138">B40*$A$3</f>
        <v>60</v>
      </c>
      <c r="D40" s="38">
        <f t="shared" si="138"/>
        <v>36</v>
      </c>
      <c r="E40" s="38">
        <f t="shared" si="138"/>
        <v>21.599999999999998</v>
      </c>
      <c r="F40" s="39">
        <f t="shared" si="138"/>
        <v>12.959999999999999</v>
      </c>
      <c r="G40" s="38"/>
      <c r="H40" s="37">
        <f t="shared" si="134"/>
        <v>75</v>
      </c>
      <c r="I40" s="38">
        <f t="shared" ref="I40:L40" si="139">H40*$A$3</f>
        <v>45</v>
      </c>
      <c r="J40" s="38">
        <f t="shared" si="139"/>
        <v>27</v>
      </c>
      <c r="K40" s="38">
        <f t="shared" si="139"/>
        <v>16.2</v>
      </c>
      <c r="L40" s="39">
        <f t="shared" si="139"/>
        <v>9.7199999999999989</v>
      </c>
      <c r="M40" s="38"/>
      <c r="N40" s="37">
        <f>H40*0.665</f>
        <v>49.875</v>
      </c>
      <c r="O40" s="38">
        <f t="shared" ref="O40:R40" si="140">N40*$A$3</f>
        <v>29.924999999999997</v>
      </c>
      <c r="P40" s="38">
        <f t="shared" si="140"/>
        <v>17.954999999999998</v>
      </c>
      <c r="Q40" s="38">
        <f t="shared" si="140"/>
        <v>10.772999999999998</v>
      </c>
      <c r="R40" s="39">
        <f t="shared" si="140"/>
        <v>6.4637999999999982</v>
      </c>
      <c r="S40" s="38"/>
      <c r="T40" s="37">
        <f>N40*0.5</f>
        <v>24.9375</v>
      </c>
      <c r="U40" s="38">
        <f t="shared" ref="U40:X40" si="141">T40*$A$3</f>
        <v>14.962499999999999</v>
      </c>
      <c r="V40" s="38">
        <f t="shared" si="141"/>
        <v>8.9774999999999991</v>
      </c>
      <c r="W40" s="38">
        <f t="shared" si="141"/>
        <v>5.386499999999999</v>
      </c>
      <c r="X40" s="39">
        <f t="shared" si="141"/>
        <v>3.2318999999999991</v>
      </c>
    </row>
    <row r="41" spans="1:24" s="31" customFormat="1" ht="12.75" x14ac:dyDescent="0.2">
      <c r="A41" s="46">
        <v>35</v>
      </c>
      <c r="B41" s="37">
        <v>95</v>
      </c>
      <c r="C41" s="38">
        <f t="shared" ref="C41:F41" si="142">B41*$A$3</f>
        <v>57</v>
      </c>
      <c r="D41" s="38">
        <f t="shared" si="142"/>
        <v>34.199999999999996</v>
      </c>
      <c r="E41" s="38">
        <f t="shared" si="142"/>
        <v>20.519999999999996</v>
      </c>
      <c r="F41" s="39">
        <f t="shared" si="142"/>
        <v>12.311999999999998</v>
      </c>
      <c r="G41" s="38"/>
      <c r="H41" s="37">
        <f t="shared" si="134"/>
        <v>71.25</v>
      </c>
      <c r="I41" s="38">
        <f t="shared" ref="I41:L41" si="143">H41*$A$3</f>
        <v>42.75</v>
      </c>
      <c r="J41" s="38">
        <f t="shared" si="143"/>
        <v>25.65</v>
      </c>
      <c r="K41" s="38">
        <f t="shared" si="143"/>
        <v>15.389999999999999</v>
      </c>
      <c r="L41" s="39">
        <f t="shared" si="143"/>
        <v>9.2339999999999982</v>
      </c>
      <c r="M41" s="38"/>
      <c r="N41" s="37">
        <f t="shared" ref="N41:N53" si="144">H41*0.665</f>
        <v>47.381250000000001</v>
      </c>
      <c r="O41" s="38">
        <f t="shared" ref="O41:R41" si="145">N41*$A$3</f>
        <v>28.428750000000001</v>
      </c>
      <c r="P41" s="38">
        <f t="shared" si="145"/>
        <v>17.05725</v>
      </c>
      <c r="Q41" s="38">
        <f t="shared" si="145"/>
        <v>10.234349999999999</v>
      </c>
      <c r="R41" s="39">
        <f t="shared" si="145"/>
        <v>6.1406099999999997</v>
      </c>
      <c r="S41" s="38"/>
      <c r="T41" s="37">
        <f t="shared" ref="T41:T53" si="146">N41*0.5</f>
        <v>23.690625000000001</v>
      </c>
      <c r="U41" s="38">
        <f t="shared" ref="U41:X41" si="147">T41*$A$3</f>
        <v>14.214375</v>
      </c>
      <c r="V41" s="38">
        <f t="shared" si="147"/>
        <v>8.5286249999999999</v>
      </c>
      <c r="W41" s="38">
        <f t="shared" si="147"/>
        <v>5.1171749999999996</v>
      </c>
      <c r="X41" s="39">
        <f t="shared" si="147"/>
        <v>3.0703049999999998</v>
      </c>
    </row>
    <row r="42" spans="1:24" s="31" customFormat="1" ht="12.75" x14ac:dyDescent="0.2">
      <c r="A42" s="46">
        <v>36</v>
      </c>
      <c r="B42" s="37">
        <v>95</v>
      </c>
      <c r="C42" s="38">
        <f t="shared" ref="C42:F42" si="148">B42*$A$3</f>
        <v>57</v>
      </c>
      <c r="D42" s="38">
        <f t="shared" si="148"/>
        <v>34.199999999999996</v>
      </c>
      <c r="E42" s="38">
        <f t="shared" si="148"/>
        <v>20.519999999999996</v>
      </c>
      <c r="F42" s="39">
        <f t="shared" si="148"/>
        <v>12.311999999999998</v>
      </c>
      <c r="G42" s="38"/>
      <c r="H42" s="37">
        <f t="shared" si="134"/>
        <v>71.25</v>
      </c>
      <c r="I42" s="38">
        <f t="shared" ref="I42:L42" si="149">H42*$A$3</f>
        <v>42.75</v>
      </c>
      <c r="J42" s="38">
        <f t="shared" si="149"/>
        <v>25.65</v>
      </c>
      <c r="K42" s="38">
        <f t="shared" si="149"/>
        <v>15.389999999999999</v>
      </c>
      <c r="L42" s="39">
        <f t="shared" si="149"/>
        <v>9.2339999999999982</v>
      </c>
      <c r="M42" s="38"/>
      <c r="N42" s="37">
        <f t="shared" si="144"/>
        <v>47.381250000000001</v>
      </c>
      <c r="O42" s="38">
        <f t="shared" ref="O42:R42" si="150">N42*$A$3</f>
        <v>28.428750000000001</v>
      </c>
      <c r="P42" s="38">
        <f t="shared" si="150"/>
        <v>17.05725</v>
      </c>
      <c r="Q42" s="38">
        <f t="shared" si="150"/>
        <v>10.234349999999999</v>
      </c>
      <c r="R42" s="39">
        <f t="shared" si="150"/>
        <v>6.1406099999999997</v>
      </c>
      <c r="S42" s="38"/>
      <c r="T42" s="37">
        <f t="shared" si="146"/>
        <v>23.690625000000001</v>
      </c>
      <c r="U42" s="38">
        <f t="shared" ref="U42:X42" si="151">T42*$A$3</f>
        <v>14.214375</v>
      </c>
      <c r="V42" s="38">
        <f t="shared" si="151"/>
        <v>8.5286249999999999</v>
      </c>
      <c r="W42" s="38">
        <f t="shared" si="151"/>
        <v>5.1171749999999996</v>
      </c>
      <c r="X42" s="39">
        <f t="shared" si="151"/>
        <v>3.0703049999999998</v>
      </c>
    </row>
    <row r="43" spans="1:24" s="31" customFormat="1" ht="12.75" x14ac:dyDescent="0.2">
      <c r="A43" s="46">
        <v>37</v>
      </c>
      <c r="B43" s="37">
        <v>90</v>
      </c>
      <c r="C43" s="38">
        <f t="shared" ref="C43:F43" si="152">B43*$A$3</f>
        <v>54</v>
      </c>
      <c r="D43" s="38">
        <f t="shared" si="152"/>
        <v>32.4</v>
      </c>
      <c r="E43" s="38">
        <f t="shared" si="152"/>
        <v>19.439999999999998</v>
      </c>
      <c r="F43" s="39">
        <f t="shared" si="152"/>
        <v>11.663999999999998</v>
      </c>
      <c r="G43" s="38"/>
      <c r="H43" s="37">
        <f t="shared" si="134"/>
        <v>67.5</v>
      </c>
      <c r="I43" s="38">
        <f t="shared" ref="I43:L43" si="153">H43*$A$3</f>
        <v>40.5</v>
      </c>
      <c r="J43" s="38">
        <f t="shared" si="153"/>
        <v>24.3</v>
      </c>
      <c r="K43" s="38">
        <f t="shared" si="153"/>
        <v>14.58</v>
      </c>
      <c r="L43" s="39">
        <f t="shared" si="153"/>
        <v>8.7479999999999993</v>
      </c>
      <c r="M43" s="38"/>
      <c r="N43" s="37">
        <f t="shared" si="144"/>
        <v>44.887500000000003</v>
      </c>
      <c r="O43" s="38">
        <f t="shared" ref="O43:R43" si="154">N43*$A$3</f>
        <v>26.932500000000001</v>
      </c>
      <c r="P43" s="38">
        <f t="shared" si="154"/>
        <v>16.159500000000001</v>
      </c>
      <c r="Q43" s="38">
        <f t="shared" si="154"/>
        <v>9.6957000000000004</v>
      </c>
      <c r="R43" s="39">
        <f t="shared" si="154"/>
        <v>5.8174200000000003</v>
      </c>
      <c r="S43" s="38"/>
      <c r="T43" s="37">
        <f t="shared" si="146"/>
        <v>22.443750000000001</v>
      </c>
      <c r="U43" s="38">
        <f t="shared" ref="U43:X43" si="155">T43*$A$3</f>
        <v>13.46625</v>
      </c>
      <c r="V43" s="38">
        <f t="shared" si="155"/>
        <v>8.0797500000000007</v>
      </c>
      <c r="W43" s="38">
        <f t="shared" si="155"/>
        <v>4.8478500000000002</v>
      </c>
      <c r="X43" s="39">
        <f t="shared" si="155"/>
        <v>2.9087100000000001</v>
      </c>
    </row>
    <row r="44" spans="1:24" s="31" customFormat="1" ht="12.75" x14ac:dyDescent="0.2">
      <c r="A44" s="46">
        <v>38</v>
      </c>
      <c r="B44" s="37">
        <v>90</v>
      </c>
      <c r="C44" s="38">
        <f t="shared" ref="C44:F44" si="156">B44*$A$3</f>
        <v>54</v>
      </c>
      <c r="D44" s="38">
        <f t="shared" si="156"/>
        <v>32.4</v>
      </c>
      <c r="E44" s="38">
        <f t="shared" si="156"/>
        <v>19.439999999999998</v>
      </c>
      <c r="F44" s="39">
        <f t="shared" si="156"/>
        <v>11.663999999999998</v>
      </c>
      <c r="G44" s="38"/>
      <c r="H44" s="37">
        <f t="shared" si="134"/>
        <v>67.5</v>
      </c>
      <c r="I44" s="38">
        <f t="shared" ref="I44:L44" si="157">H44*$A$3</f>
        <v>40.5</v>
      </c>
      <c r="J44" s="38">
        <f t="shared" si="157"/>
        <v>24.3</v>
      </c>
      <c r="K44" s="38">
        <f t="shared" si="157"/>
        <v>14.58</v>
      </c>
      <c r="L44" s="39">
        <f t="shared" si="157"/>
        <v>8.7479999999999993</v>
      </c>
      <c r="M44" s="38"/>
      <c r="N44" s="37">
        <f t="shared" si="144"/>
        <v>44.887500000000003</v>
      </c>
      <c r="O44" s="38">
        <f t="shared" ref="O44:R44" si="158">N44*$A$3</f>
        <v>26.932500000000001</v>
      </c>
      <c r="P44" s="38">
        <f t="shared" si="158"/>
        <v>16.159500000000001</v>
      </c>
      <c r="Q44" s="38">
        <f t="shared" si="158"/>
        <v>9.6957000000000004</v>
      </c>
      <c r="R44" s="39">
        <f t="shared" si="158"/>
        <v>5.8174200000000003</v>
      </c>
      <c r="S44" s="38"/>
      <c r="T44" s="37">
        <f t="shared" si="146"/>
        <v>22.443750000000001</v>
      </c>
      <c r="U44" s="38">
        <f t="shared" ref="U44:X44" si="159">T44*$A$3</f>
        <v>13.46625</v>
      </c>
      <c r="V44" s="38">
        <f t="shared" si="159"/>
        <v>8.0797500000000007</v>
      </c>
      <c r="W44" s="38">
        <f t="shared" si="159"/>
        <v>4.8478500000000002</v>
      </c>
      <c r="X44" s="39">
        <f t="shared" si="159"/>
        <v>2.9087100000000001</v>
      </c>
    </row>
    <row r="45" spans="1:24" s="31" customFormat="1" ht="12.75" x14ac:dyDescent="0.2">
      <c r="A45" s="46">
        <v>39</v>
      </c>
      <c r="B45" s="37">
        <v>85</v>
      </c>
      <c r="C45" s="38">
        <f t="shared" ref="C45:F45" si="160">B45*$A$3</f>
        <v>51</v>
      </c>
      <c r="D45" s="38">
        <f t="shared" si="160"/>
        <v>30.599999999999998</v>
      </c>
      <c r="E45" s="38">
        <f t="shared" si="160"/>
        <v>18.36</v>
      </c>
      <c r="F45" s="39">
        <f t="shared" si="160"/>
        <v>11.016</v>
      </c>
      <c r="G45" s="38"/>
      <c r="H45" s="37">
        <f t="shared" si="134"/>
        <v>63.75</v>
      </c>
      <c r="I45" s="38">
        <f t="shared" ref="I45:L45" si="161">H45*$A$3</f>
        <v>38.25</v>
      </c>
      <c r="J45" s="38">
        <f t="shared" si="161"/>
        <v>22.95</v>
      </c>
      <c r="K45" s="38">
        <f t="shared" si="161"/>
        <v>13.77</v>
      </c>
      <c r="L45" s="39">
        <f t="shared" si="161"/>
        <v>8.2619999999999987</v>
      </c>
      <c r="M45" s="38"/>
      <c r="N45" s="37">
        <f t="shared" si="144"/>
        <v>42.393750000000004</v>
      </c>
      <c r="O45" s="38">
        <f t="shared" ref="O45:R45" si="162">N45*$A$3</f>
        <v>25.436250000000001</v>
      </c>
      <c r="P45" s="38">
        <f t="shared" si="162"/>
        <v>15.261749999999999</v>
      </c>
      <c r="Q45" s="38">
        <f t="shared" si="162"/>
        <v>9.1570499999999999</v>
      </c>
      <c r="R45" s="39">
        <f t="shared" si="162"/>
        <v>5.4942299999999999</v>
      </c>
      <c r="S45" s="38"/>
      <c r="T45" s="37">
        <f t="shared" si="146"/>
        <v>21.196875000000002</v>
      </c>
      <c r="U45" s="38">
        <f t="shared" ref="U45:X45" si="163">T45*$A$3</f>
        <v>12.718125000000001</v>
      </c>
      <c r="V45" s="38">
        <f t="shared" si="163"/>
        <v>7.6308749999999996</v>
      </c>
      <c r="W45" s="38">
        <f t="shared" si="163"/>
        <v>4.578525</v>
      </c>
      <c r="X45" s="39">
        <f t="shared" si="163"/>
        <v>2.747115</v>
      </c>
    </row>
    <row r="46" spans="1:24" s="31" customFormat="1" ht="12.75" x14ac:dyDescent="0.2">
      <c r="A46" s="46">
        <v>40</v>
      </c>
      <c r="B46" s="37">
        <v>85</v>
      </c>
      <c r="C46" s="38">
        <f t="shared" ref="C46:F46" si="164">B46*$A$3</f>
        <v>51</v>
      </c>
      <c r="D46" s="38">
        <f t="shared" si="164"/>
        <v>30.599999999999998</v>
      </c>
      <c r="E46" s="38">
        <f t="shared" si="164"/>
        <v>18.36</v>
      </c>
      <c r="F46" s="39">
        <f t="shared" si="164"/>
        <v>11.016</v>
      </c>
      <c r="G46" s="38">
        <v>40</v>
      </c>
      <c r="H46" s="37">
        <f t="shared" si="134"/>
        <v>63.75</v>
      </c>
      <c r="I46" s="38">
        <f t="shared" ref="I46:L46" si="165">H46*$A$3</f>
        <v>38.25</v>
      </c>
      <c r="J46" s="38">
        <f t="shared" si="165"/>
        <v>22.95</v>
      </c>
      <c r="K46" s="38">
        <f t="shared" si="165"/>
        <v>13.77</v>
      </c>
      <c r="L46" s="39">
        <f t="shared" si="165"/>
        <v>8.2619999999999987</v>
      </c>
      <c r="M46" s="38">
        <v>40</v>
      </c>
      <c r="N46" s="37">
        <f t="shared" si="144"/>
        <v>42.393750000000004</v>
      </c>
      <c r="O46" s="38">
        <f t="shared" ref="O46:R46" si="166">N46*$A$3</f>
        <v>25.436250000000001</v>
      </c>
      <c r="P46" s="38">
        <f t="shared" si="166"/>
        <v>15.261749999999999</v>
      </c>
      <c r="Q46" s="38">
        <f t="shared" si="166"/>
        <v>9.1570499999999999</v>
      </c>
      <c r="R46" s="39">
        <f t="shared" si="166"/>
        <v>5.4942299999999999</v>
      </c>
      <c r="S46" s="38">
        <v>40</v>
      </c>
      <c r="T46" s="37">
        <f t="shared" si="146"/>
        <v>21.196875000000002</v>
      </c>
      <c r="U46" s="38">
        <f t="shared" ref="U46:X46" si="167">T46*$A$3</f>
        <v>12.718125000000001</v>
      </c>
      <c r="V46" s="38">
        <f t="shared" si="167"/>
        <v>7.6308749999999996</v>
      </c>
      <c r="W46" s="38">
        <f t="shared" si="167"/>
        <v>4.578525</v>
      </c>
      <c r="X46" s="39">
        <f t="shared" si="167"/>
        <v>2.747115</v>
      </c>
    </row>
    <row r="47" spans="1:24" s="31" customFormat="1" ht="12.75" x14ac:dyDescent="0.2">
      <c r="A47" s="46">
        <v>41</v>
      </c>
      <c r="B47" s="37">
        <v>80</v>
      </c>
      <c r="C47" s="38">
        <f t="shared" ref="C47:F47" si="168">B47*$A$3</f>
        <v>48</v>
      </c>
      <c r="D47" s="38">
        <f t="shared" si="168"/>
        <v>28.799999999999997</v>
      </c>
      <c r="E47" s="38">
        <f t="shared" si="168"/>
        <v>17.279999999999998</v>
      </c>
      <c r="F47" s="39">
        <f t="shared" si="168"/>
        <v>10.367999999999999</v>
      </c>
      <c r="G47" s="38"/>
      <c r="H47" s="37">
        <f t="shared" si="134"/>
        <v>60</v>
      </c>
      <c r="I47" s="38">
        <f t="shared" ref="I47:L47" si="169">H47*$A$3</f>
        <v>36</v>
      </c>
      <c r="J47" s="38">
        <f t="shared" si="169"/>
        <v>21.599999999999998</v>
      </c>
      <c r="K47" s="38">
        <f t="shared" si="169"/>
        <v>12.959999999999999</v>
      </c>
      <c r="L47" s="39">
        <f t="shared" si="169"/>
        <v>7.7759999999999989</v>
      </c>
      <c r="M47" s="38"/>
      <c r="N47" s="37">
        <f t="shared" si="144"/>
        <v>39.900000000000006</v>
      </c>
      <c r="O47" s="38">
        <f t="shared" ref="O47:R47" si="170">N47*$A$3</f>
        <v>23.94</v>
      </c>
      <c r="P47" s="38">
        <f t="shared" si="170"/>
        <v>14.364000000000001</v>
      </c>
      <c r="Q47" s="38">
        <f t="shared" si="170"/>
        <v>8.6183999999999994</v>
      </c>
      <c r="R47" s="39">
        <f t="shared" si="170"/>
        <v>5.1710399999999996</v>
      </c>
      <c r="S47" s="38"/>
      <c r="T47" s="37">
        <f t="shared" si="146"/>
        <v>19.950000000000003</v>
      </c>
      <c r="U47" s="38">
        <f t="shared" ref="U47:X47" si="171">T47*$A$3</f>
        <v>11.97</v>
      </c>
      <c r="V47" s="38">
        <f t="shared" si="171"/>
        <v>7.1820000000000004</v>
      </c>
      <c r="W47" s="38">
        <f t="shared" si="171"/>
        <v>4.3091999999999997</v>
      </c>
      <c r="X47" s="39">
        <f t="shared" si="171"/>
        <v>2.5855199999999998</v>
      </c>
    </row>
    <row r="48" spans="1:24" s="31" customFormat="1" ht="12.75" x14ac:dyDescent="0.2">
      <c r="A48" s="46">
        <v>42</v>
      </c>
      <c r="B48" s="37">
        <v>80</v>
      </c>
      <c r="C48" s="38">
        <f t="shared" ref="C48:F48" si="172">B48*$A$3</f>
        <v>48</v>
      </c>
      <c r="D48" s="38">
        <f t="shared" si="172"/>
        <v>28.799999999999997</v>
      </c>
      <c r="E48" s="38">
        <f t="shared" si="172"/>
        <v>17.279999999999998</v>
      </c>
      <c r="F48" s="39">
        <f t="shared" si="172"/>
        <v>10.367999999999999</v>
      </c>
      <c r="G48" s="38"/>
      <c r="H48" s="37">
        <f t="shared" si="134"/>
        <v>60</v>
      </c>
      <c r="I48" s="38">
        <f t="shared" ref="I48:L48" si="173">H48*$A$3</f>
        <v>36</v>
      </c>
      <c r="J48" s="38">
        <f t="shared" si="173"/>
        <v>21.599999999999998</v>
      </c>
      <c r="K48" s="38">
        <f t="shared" si="173"/>
        <v>12.959999999999999</v>
      </c>
      <c r="L48" s="39">
        <f t="shared" si="173"/>
        <v>7.7759999999999989</v>
      </c>
      <c r="M48" s="38"/>
      <c r="N48" s="37">
        <f t="shared" si="144"/>
        <v>39.900000000000006</v>
      </c>
      <c r="O48" s="38">
        <f t="shared" ref="O48:R48" si="174">N48*$A$3</f>
        <v>23.94</v>
      </c>
      <c r="P48" s="38">
        <f t="shared" si="174"/>
        <v>14.364000000000001</v>
      </c>
      <c r="Q48" s="38">
        <f t="shared" si="174"/>
        <v>8.6183999999999994</v>
      </c>
      <c r="R48" s="39">
        <f t="shared" si="174"/>
        <v>5.1710399999999996</v>
      </c>
      <c r="S48" s="38"/>
      <c r="T48" s="37">
        <f t="shared" si="146"/>
        <v>19.950000000000003</v>
      </c>
      <c r="U48" s="38">
        <f t="shared" ref="U48:X48" si="175">T48*$A$3</f>
        <v>11.97</v>
      </c>
      <c r="V48" s="38">
        <f t="shared" si="175"/>
        <v>7.1820000000000004</v>
      </c>
      <c r="W48" s="38">
        <f t="shared" si="175"/>
        <v>4.3091999999999997</v>
      </c>
      <c r="X48" s="39">
        <f t="shared" si="175"/>
        <v>2.5855199999999998</v>
      </c>
    </row>
    <row r="49" spans="1:26" s="31" customFormat="1" ht="12.75" x14ac:dyDescent="0.2">
      <c r="A49" s="46">
        <v>43</v>
      </c>
      <c r="B49" s="37">
        <v>75</v>
      </c>
      <c r="C49" s="38">
        <f t="shared" ref="C49:F49" si="176">B49*$A$3</f>
        <v>45</v>
      </c>
      <c r="D49" s="38">
        <f t="shared" si="176"/>
        <v>27</v>
      </c>
      <c r="E49" s="38">
        <f t="shared" si="176"/>
        <v>16.2</v>
      </c>
      <c r="F49" s="39">
        <f t="shared" si="176"/>
        <v>9.7199999999999989</v>
      </c>
      <c r="G49" s="38"/>
      <c r="H49" s="37">
        <f t="shared" si="134"/>
        <v>56.25</v>
      </c>
      <c r="I49" s="38">
        <f t="shared" ref="I49:L49" si="177">H49*$A$3</f>
        <v>33.75</v>
      </c>
      <c r="J49" s="38">
        <f t="shared" si="177"/>
        <v>20.25</v>
      </c>
      <c r="K49" s="38">
        <f t="shared" si="177"/>
        <v>12.15</v>
      </c>
      <c r="L49" s="39">
        <f t="shared" si="177"/>
        <v>7.29</v>
      </c>
      <c r="M49" s="38"/>
      <c r="N49" s="37">
        <f t="shared" si="144"/>
        <v>37.40625</v>
      </c>
      <c r="O49" s="38">
        <f t="shared" ref="O49:R49" si="178">N49*$A$3</f>
        <v>22.443749999999998</v>
      </c>
      <c r="P49" s="38">
        <f t="shared" si="178"/>
        <v>13.466249999999999</v>
      </c>
      <c r="Q49" s="38">
        <f t="shared" si="178"/>
        <v>8.0797499999999989</v>
      </c>
      <c r="R49" s="39">
        <f t="shared" si="178"/>
        <v>4.8478499999999993</v>
      </c>
      <c r="S49" s="38"/>
      <c r="T49" s="37">
        <f t="shared" si="146"/>
        <v>18.703125</v>
      </c>
      <c r="U49" s="38">
        <f t="shared" ref="U49:X49" si="179">T49*$A$3</f>
        <v>11.221874999999999</v>
      </c>
      <c r="V49" s="38">
        <f t="shared" si="179"/>
        <v>6.7331249999999994</v>
      </c>
      <c r="W49" s="38">
        <f t="shared" si="179"/>
        <v>4.0398749999999994</v>
      </c>
      <c r="X49" s="39">
        <f t="shared" si="179"/>
        <v>2.4239249999999997</v>
      </c>
    </row>
    <row r="50" spans="1:26" s="31" customFormat="1" ht="12.75" x14ac:dyDescent="0.2">
      <c r="A50" s="46">
        <v>44</v>
      </c>
      <c r="B50" s="37">
        <v>75</v>
      </c>
      <c r="C50" s="38">
        <f t="shared" ref="C50:F50" si="180">B50*$A$3</f>
        <v>45</v>
      </c>
      <c r="D50" s="38">
        <f t="shared" si="180"/>
        <v>27</v>
      </c>
      <c r="E50" s="38">
        <f t="shared" si="180"/>
        <v>16.2</v>
      </c>
      <c r="F50" s="39">
        <f t="shared" si="180"/>
        <v>9.7199999999999989</v>
      </c>
      <c r="G50" s="38"/>
      <c r="H50" s="37">
        <f t="shared" si="134"/>
        <v>56.25</v>
      </c>
      <c r="I50" s="38">
        <f t="shared" ref="I50:L50" si="181">H50*$A$3</f>
        <v>33.75</v>
      </c>
      <c r="J50" s="38">
        <f t="shared" si="181"/>
        <v>20.25</v>
      </c>
      <c r="K50" s="38">
        <f t="shared" si="181"/>
        <v>12.15</v>
      </c>
      <c r="L50" s="39">
        <f t="shared" si="181"/>
        <v>7.29</v>
      </c>
      <c r="M50" s="38"/>
      <c r="N50" s="37">
        <f t="shared" si="144"/>
        <v>37.40625</v>
      </c>
      <c r="O50" s="38">
        <f t="shared" ref="O50:R50" si="182">N50*$A$3</f>
        <v>22.443749999999998</v>
      </c>
      <c r="P50" s="38">
        <f t="shared" si="182"/>
        <v>13.466249999999999</v>
      </c>
      <c r="Q50" s="38">
        <f t="shared" si="182"/>
        <v>8.0797499999999989</v>
      </c>
      <c r="R50" s="39">
        <f t="shared" si="182"/>
        <v>4.8478499999999993</v>
      </c>
      <c r="S50" s="38"/>
      <c r="T50" s="37">
        <f t="shared" si="146"/>
        <v>18.703125</v>
      </c>
      <c r="U50" s="38">
        <f t="shared" ref="U50:X50" si="183">T50*$A$3</f>
        <v>11.221874999999999</v>
      </c>
      <c r="V50" s="38">
        <f t="shared" si="183"/>
        <v>6.7331249999999994</v>
      </c>
      <c r="W50" s="38">
        <f t="shared" si="183"/>
        <v>4.0398749999999994</v>
      </c>
      <c r="X50" s="39">
        <f t="shared" si="183"/>
        <v>2.4239249999999997</v>
      </c>
    </row>
    <row r="51" spans="1:26" s="31" customFormat="1" ht="12.75" x14ac:dyDescent="0.2">
      <c r="A51" s="46">
        <v>45</v>
      </c>
      <c r="B51" s="37">
        <v>70</v>
      </c>
      <c r="C51" s="38">
        <f t="shared" ref="C51:F51" si="184">B51*$A$3</f>
        <v>42</v>
      </c>
      <c r="D51" s="38">
        <f t="shared" si="184"/>
        <v>25.2</v>
      </c>
      <c r="E51" s="38">
        <f t="shared" si="184"/>
        <v>15.12</v>
      </c>
      <c r="F51" s="39">
        <f t="shared" si="184"/>
        <v>9.0719999999999992</v>
      </c>
      <c r="G51" s="38"/>
      <c r="H51" s="37">
        <f t="shared" si="134"/>
        <v>52.5</v>
      </c>
      <c r="I51" s="38">
        <f t="shared" ref="I51:L51" si="185">H51*$A$3</f>
        <v>31.5</v>
      </c>
      <c r="J51" s="38">
        <f t="shared" si="185"/>
        <v>18.899999999999999</v>
      </c>
      <c r="K51" s="38">
        <f t="shared" si="185"/>
        <v>11.339999999999998</v>
      </c>
      <c r="L51" s="39">
        <f t="shared" si="185"/>
        <v>6.8039999999999985</v>
      </c>
      <c r="M51" s="38"/>
      <c r="N51" s="37">
        <f t="shared" si="144"/>
        <v>34.912500000000001</v>
      </c>
      <c r="O51" s="38">
        <f t="shared" ref="O51:R51" si="186">N51*$A$3</f>
        <v>20.947500000000002</v>
      </c>
      <c r="P51" s="38">
        <f t="shared" si="186"/>
        <v>12.5685</v>
      </c>
      <c r="Q51" s="38">
        <f t="shared" si="186"/>
        <v>7.5411000000000001</v>
      </c>
      <c r="R51" s="39">
        <f t="shared" si="186"/>
        <v>4.5246599999999999</v>
      </c>
      <c r="S51" s="38"/>
      <c r="T51" s="37">
        <f t="shared" si="146"/>
        <v>17.456250000000001</v>
      </c>
      <c r="U51" s="38">
        <f t="shared" ref="U51:X51" si="187">T51*$A$3</f>
        <v>10.473750000000001</v>
      </c>
      <c r="V51" s="38">
        <f t="shared" si="187"/>
        <v>6.2842500000000001</v>
      </c>
      <c r="W51" s="38">
        <f t="shared" si="187"/>
        <v>3.7705500000000001</v>
      </c>
      <c r="X51" s="39">
        <f t="shared" si="187"/>
        <v>2.26233</v>
      </c>
    </row>
    <row r="52" spans="1:26" s="31" customFormat="1" ht="12.75" x14ac:dyDescent="0.2">
      <c r="A52" s="46">
        <v>46</v>
      </c>
      <c r="B52" s="37">
        <v>70</v>
      </c>
      <c r="C52" s="38">
        <f t="shared" ref="C52:F52" si="188">B52*$A$3</f>
        <v>42</v>
      </c>
      <c r="D52" s="38">
        <f t="shared" si="188"/>
        <v>25.2</v>
      </c>
      <c r="E52" s="38">
        <f t="shared" si="188"/>
        <v>15.12</v>
      </c>
      <c r="F52" s="39">
        <f t="shared" si="188"/>
        <v>9.0719999999999992</v>
      </c>
      <c r="G52" s="38"/>
      <c r="H52" s="37">
        <f t="shared" si="134"/>
        <v>52.5</v>
      </c>
      <c r="I52" s="38">
        <f t="shared" ref="I52:L52" si="189">H52*$A$3</f>
        <v>31.5</v>
      </c>
      <c r="J52" s="38">
        <f t="shared" si="189"/>
        <v>18.899999999999999</v>
      </c>
      <c r="K52" s="38">
        <f t="shared" si="189"/>
        <v>11.339999999999998</v>
      </c>
      <c r="L52" s="39">
        <f t="shared" si="189"/>
        <v>6.8039999999999985</v>
      </c>
      <c r="M52" s="38"/>
      <c r="N52" s="37">
        <f t="shared" si="144"/>
        <v>34.912500000000001</v>
      </c>
      <c r="O52" s="38">
        <f t="shared" ref="O52:R52" si="190">N52*$A$3</f>
        <v>20.947500000000002</v>
      </c>
      <c r="P52" s="38">
        <f t="shared" si="190"/>
        <v>12.5685</v>
      </c>
      <c r="Q52" s="38">
        <f t="shared" si="190"/>
        <v>7.5411000000000001</v>
      </c>
      <c r="R52" s="39">
        <f t="shared" si="190"/>
        <v>4.5246599999999999</v>
      </c>
      <c r="S52" s="38"/>
      <c r="T52" s="37">
        <f t="shared" si="146"/>
        <v>17.456250000000001</v>
      </c>
      <c r="U52" s="38">
        <f t="shared" ref="U52:X52" si="191">T52*$A$3</f>
        <v>10.473750000000001</v>
      </c>
      <c r="V52" s="38">
        <f t="shared" si="191"/>
        <v>6.2842500000000001</v>
      </c>
      <c r="W52" s="38">
        <f t="shared" si="191"/>
        <v>3.7705500000000001</v>
      </c>
      <c r="X52" s="39">
        <f t="shared" si="191"/>
        <v>2.26233</v>
      </c>
    </row>
    <row r="53" spans="1:26" s="31" customFormat="1" ht="12.75" x14ac:dyDescent="0.2">
      <c r="A53" s="46">
        <v>47</v>
      </c>
      <c r="B53" s="37">
        <v>65</v>
      </c>
      <c r="C53" s="38">
        <f t="shared" ref="C53:F53" si="192">B53*$A$3</f>
        <v>39</v>
      </c>
      <c r="D53" s="38">
        <f t="shared" si="192"/>
        <v>23.4</v>
      </c>
      <c r="E53" s="38">
        <f t="shared" si="192"/>
        <v>14.04</v>
      </c>
      <c r="F53" s="39">
        <f t="shared" si="192"/>
        <v>8.4239999999999995</v>
      </c>
      <c r="G53" s="38"/>
      <c r="H53" s="37">
        <f t="shared" si="134"/>
        <v>48.75</v>
      </c>
      <c r="I53" s="38">
        <f t="shared" ref="I53:L53" si="193">H53*$A$3</f>
        <v>29.25</v>
      </c>
      <c r="J53" s="38">
        <f t="shared" si="193"/>
        <v>17.55</v>
      </c>
      <c r="K53" s="38">
        <f t="shared" si="193"/>
        <v>10.53</v>
      </c>
      <c r="L53" s="39">
        <f t="shared" si="193"/>
        <v>6.3179999999999996</v>
      </c>
      <c r="M53" s="38"/>
      <c r="N53" s="37">
        <f t="shared" si="144"/>
        <v>32.418750000000003</v>
      </c>
      <c r="O53" s="38">
        <f t="shared" ref="O53:R53" si="194">N53*$A$3</f>
        <v>19.451250000000002</v>
      </c>
      <c r="P53" s="38">
        <f t="shared" si="194"/>
        <v>11.67075</v>
      </c>
      <c r="Q53" s="38">
        <f t="shared" si="194"/>
        <v>7.0024499999999996</v>
      </c>
      <c r="R53" s="39">
        <f t="shared" si="194"/>
        <v>4.2014699999999996</v>
      </c>
      <c r="S53" s="38"/>
      <c r="T53" s="37">
        <f t="shared" si="146"/>
        <v>16.209375000000001</v>
      </c>
      <c r="U53" s="38">
        <f>T53*$A$3</f>
        <v>9.7256250000000009</v>
      </c>
      <c r="V53" s="38">
        <f t="shared" ref="V53:X53" si="195">U53*$A$3</f>
        <v>5.835375</v>
      </c>
      <c r="W53" s="38">
        <f t="shared" si="195"/>
        <v>3.5012249999999998</v>
      </c>
      <c r="X53" s="39">
        <f t="shared" si="195"/>
        <v>2.1007349999999998</v>
      </c>
    </row>
    <row r="54" spans="1:26" s="31" customFormat="1" ht="13.5" thickBot="1" x14ac:dyDescent="0.25">
      <c r="A54" s="46">
        <v>48</v>
      </c>
      <c r="B54" s="41">
        <v>65</v>
      </c>
      <c r="C54" s="42">
        <f t="shared" ref="C54:F54" si="196">B54*$A$3</f>
        <v>39</v>
      </c>
      <c r="D54" s="42">
        <f t="shared" si="196"/>
        <v>23.4</v>
      </c>
      <c r="E54" s="42">
        <f t="shared" si="196"/>
        <v>14.04</v>
      </c>
      <c r="F54" s="43">
        <f t="shared" si="196"/>
        <v>8.4239999999999995</v>
      </c>
      <c r="G54" s="38">
        <v>48</v>
      </c>
      <c r="H54" s="41">
        <f t="shared" si="134"/>
        <v>48.75</v>
      </c>
      <c r="I54" s="42">
        <f t="shared" ref="I54:L54" si="197">H54*$A$3</f>
        <v>29.25</v>
      </c>
      <c r="J54" s="42">
        <f t="shared" si="197"/>
        <v>17.55</v>
      </c>
      <c r="K54" s="42">
        <f t="shared" si="197"/>
        <v>10.53</v>
      </c>
      <c r="L54" s="43">
        <f t="shared" si="197"/>
        <v>6.3179999999999996</v>
      </c>
      <c r="M54" s="38">
        <v>48</v>
      </c>
      <c r="N54" s="41">
        <f>H54*0.665</f>
        <v>32.418750000000003</v>
      </c>
      <c r="O54" s="42">
        <f t="shared" ref="O54:R54" si="198">N54*$A$3</f>
        <v>19.451250000000002</v>
      </c>
      <c r="P54" s="42">
        <f t="shared" si="198"/>
        <v>11.67075</v>
      </c>
      <c r="Q54" s="42">
        <f t="shared" si="198"/>
        <v>7.0024499999999996</v>
      </c>
      <c r="R54" s="43">
        <f t="shared" si="198"/>
        <v>4.2014699999999996</v>
      </c>
      <c r="S54" s="38">
        <v>48</v>
      </c>
      <c r="T54" s="41">
        <f>N54*0.5</f>
        <v>16.209375000000001</v>
      </c>
      <c r="U54" s="42">
        <f t="shared" ref="U54:X54" si="199">T54*$A$3</f>
        <v>9.7256250000000009</v>
      </c>
      <c r="V54" s="42">
        <f t="shared" si="199"/>
        <v>5.835375</v>
      </c>
      <c r="W54" s="42">
        <f t="shared" si="199"/>
        <v>3.5012249999999998</v>
      </c>
      <c r="X54" s="43">
        <f t="shared" si="199"/>
        <v>2.1007349999999998</v>
      </c>
    </row>
    <row r="55" spans="1:26" s="31" customFormat="1" ht="13.5" thickBot="1" x14ac:dyDescent="0.25">
      <c r="A55" s="46" t="s">
        <v>5</v>
      </c>
      <c r="B55" s="41">
        <v>60</v>
      </c>
      <c r="C55" s="42">
        <f t="shared" ref="C55:F55" si="200">B55*$A$3</f>
        <v>36</v>
      </c>
      <c r="D55" s="42">
        <f t="shared" si="200"/>
        <v>21.599999999999998</v>
      </c>
      <c r="E55" s="42">
        <f t="shared" si="200"/>
        <v>12.959999999999999</v>
      </c>
      <c r="F55" s="43">
        <f t="shared" si="200"/>
        <v>7.7759999999999989</v>
      </c>
      <c r="G55" s="38"/>
      <c r="H55" s="44">
        <f t="shared" si="134"/>
        <v>45</v>
      </c>
      <c r="I55" s="42">
        <f t="shared" ref="I55:L55" si="201">H55*$A$3</f>
        <v>27</v>
      </c>
      <c r="J55" s="42">
        <f t="shared" si="201"/>
        <v>16.2</v>
      </c>
      <c r="K55" s="42">
        <f t="shared" si="201"/>
        <v>9.7199999999999989</v>
      </c>
      <c r="L55" s="43">
        <f t="shared" si="201"/>
        <v>5.831999999999999</v>
      </c>
      <c r="M55" s="38"/>
      <c r="N55" s="44">
        <f>H55*0.665</f>
        <v>29.925000000000001</v>
      </c>
      <c r="O55" s="42">
        <f t="shared" ref="O55:R55" si="202">N55*$A$3</f>
        <v>17.954999999999998</v>
      </c>
      <c r="P55" s="42">
        <f t="shared" si="202"/>
        <v>10.772999999999998</v>
      </c>
      <c r="Q55" s="42">
        <f t="shared" si="202"/>
        <v>6.4637999999999982</v>
      </c>
      <c r="R55" s="43">
        <f t="shared" si="202"/>
        <v>3.8782799999999988</v>
      </c>
      <c r="S55" s="38"/>
      <c r="T55" s="44">
        <f>N55*0.5</f>
        <v>14.9625</v>
      </c>
      <c r="U55" s="42">
        <f t="shared" ref="U55:W55" si="203">T55*$A$3</f>
        <v>8.9774999999999991</v>
      </c>
      <c r="V55" s="42">
        <f t="shared" si="203"/>
        <v>5.386499999999999</v>
      </c>
      <c r="W55" s="42">
        <f t="shared" si="203"/>
        <v>3.2318999999999991</v>
      </c>
      <c r="X55" s="43">
        <f>W55*$A$3</f>
        <v>1.9391399999999994</v>
      </c>
    </row>
    <row r="56" spans="1:26" x14ac:dyDescent="0.2">
      <c r="A56" s="7"/>
      <c r="B56" s="7"/>
      <c r="C56" s="7"/>
      <c r="D56" s="7"/>
      <c r="E56" s="7"/>
      <c r="F56" s="7"/>
      <c r="G56" s="7"/>
      <c r="H56" s="18"/>
      <c r="I56" s="18"/>
      <c r="J56" s="18"/>
      <c r="K56" s="18"/>
      <c r="L56" s="1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">
      <c r="A57" s="7"/>
      <c r="B57" s="7"/>
      <c r="C57" s="7"/>
      <c r="D57" s="7"/>
      <c r="E57" s="7"/>
      <c r="F57" s="7"/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B58" s="4"/>
      <c r="C58" s="4"/>
      <c r="D58" s="4"/>
      <c r="E58" s="4"/>
      <c r="F58" s="4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">
      <c r="A59" s="4"/>
      <c r="B59" s="4"/>
      <c r="C59" s="4"/>
      <c r="D59" s="4"/>
      <c r="E59" s="4"/>
      <c r="F59" s="4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">
      <c r="A60" s="4"/>
      <c r="B60" s="4"/>
      <c r="C60" s="4"/>
      <c r="D60" s="4"/>
      <c r="E60" s="4"/>
      <c r="F60" s="4"/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">
      <c r="A61" s="4"/>
      <c r="B61" s="4"/>
      <c r="C61" s="4"/>
      <c r="D61" s="4"/>
      <c r="E61" s="4"/>
      <c r="F61" s="4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">
      <c r="A62" s="4"/>
      <c r="B62" s="4"/>
      <c r="C62" s="4"/>
      <c r="D62" s="4"/>
      <c r="E62" s="4"/>
      <c r="F62" s="4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">
      <c r="A63" s="4"/>
      <c r="B63" s="4"/>
      <c r="C63" s="4"/>
      <c r="D63" s="4"/>
      <c r="E63" s="4"/>
      <c r="F63" s="4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">
      <c r="A64" s="4"/>
      <c r="B64" s="4"/>
      <c r="C64" s="4"/>
      <c r="D64" s="4"/>
      <c r="E64" s="4"/>
      <c r="F64" s="4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">
      <c r="A65" s="4"/>
      <c r="B65" s="4"/>
      <c r="C65" s="4"/>
      <c r="D65" s="4"/>
      <c r="E65" s="4"/>
      <c r="F65" s="4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">
      <c r="A66" s="4"/>
      <c r="B66" s="4"/>
      <c r="C66" s="4"/>
      <c r="D66" s="4"/>
      <c r="E66" s="4"/>
      <c r="F66" s="4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">
      <c r="A67" s="4"/>
      <c r="B67" s="4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">
      <c r="A68" s="4"/>
      <c r="B68" s="4"/>
      <c r="C68" s="4"/>
      <c r="D68" s="4"/>
      <c r="E68" s="4"/>
      <c r="F68" s="4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">
      <c r="A69" s="4"/>
      <c r="B69" s="4"/>
      <c r="C69" s="4"/>
      <c r="D69" s="4"/>
      <c r="E69" s="4"/>
      <c r="F69" s="4"/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">
      <c r="A70" s="4"/>
      <c r="B70" s="4"/>
      <c r="C70" s="4"/>
      <c r="D70" s="4"/>
      <c r="E70" s="4"/>
      <c r="F70" s="4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">
      <c r="A71" s="4"/>
      <c r="B71" s="4"/>
      <c r="C71" s="4"/>
      <c r="D71" s="4"/>
      <c r="E71" s="4"/>
      <c r="F71" s="4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">
      <c r="A72" s="4"/>
      <c r="B72" s="4"/>
      <c r="C72" s="4"/>
      <c r="D72" s="4"/>
      <c r="E72" s="4"/>
      <c r="F72" s="4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4"/>
      <c r="B73" s="4"/>
      <c r="C73" s="4"/>
      <c r="D73" s="4"/>
      <c r="E73" s="4"/>
      <c r="F73" s="4"/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4"/>
      <c r="B74" s="4"/>
      <c r="C74" s="4"/>
      <c r="D74" s="4"/>
      <c r="E74" s="4"/>
      <c r="F74" s="4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4"/>
      <c r="B75" s="4"/>
      <c r="C75" s="4"/>
      <c r="D75" s="4"/>
      <c r="E75" s="4"/>
      <c r="F75" s="4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">
      <c r="A76" s="4"/>
      <c r="B76" s="4"/>
      <c r="C76" s="4"/>
      <c r="D76" s="4"/>
      <c r="E76" s="4"/>
      <c r="F76" s="4"/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">
      <c r="A77" s="4"/>
      <c r="B77" s="4"/>
      <c r="C77" s="4"/>
      <c r="D77" s="4"/>
      <c r="E77" s="4"/>
      <c r="F77" s="4"/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4"/>
      <c r="B78" s="4"/>
      <c r="C78" s="4"/>
      <c r="D78" s="4"/>
      <c r="E78" s="4"/>
      <c r="F78" s="4"/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">
      <c r="A79" s="4"/>
      <c r="B79" s="4"/>
      <c r="C79" s="4"/>
      <c r="D79" s="4"/>
      <c r="E79" s="4"/>
      <c r="F79" s="4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">
      <c r="A80" s="4"/>
      <c r="B80" s="4"/>
      <c r="C80" s="4"/>
      <c r="D80" s="4"/>
      <c r="E80" s="4"/>
      <c r="F80" s="4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">
      <c r="A81" s="4"/>
      <c r="B81" s="4"/>
      <c r="C81" s="4"/>
      <c r="D81" s="4"/>
      <c r="E81" s="4"/>
      <c r="F81" s="4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">
      <c r="A82" s="4"/>
      <c r="B82" s="4"/>
      <c r="C82" s="4"/>
      <c r="D82" s="4"/>
      <c r="E82" s="4"/>
      <c r="F82" s="4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">
      <c r="A83" s="4"/>
      <c r="B83" s="4"/>
      <c r="C83" s="4"/>
      <c r="D83" s="4"/>
      <c r="E83" s="4"/>
      <c r="F83" s="4"/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">
      <c r="A84" s="4"/>
      <c r="B84" s="4"/>
      <c r="C84" s="4"/>
      <c r="D84" s="4"/>
      <c r="E84" s="4"/>
      <c r="F84" s="4"/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">
      <c r="A85" s="4"/>
      <c r="B85" s="4"/>
      <c r="C85" s="4"/>
      <c r="D85" s="4"/>
      <c r="E85" s="4"/>
      <c r="F85" s="4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">
      <c r="A86" s="4"/>
      <c r="B86" s="4"/>
      <c r="C86" s="4"/>
      <c r="D86" s="4"/>
      <c r="E86" s="4"/>
      <c r="F86" s="4"/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">
      <c r="A87" s="4"/>
      <c r="B87" s="4"/>
      <c r="C87" s="4"/>
      <c r="D87" s="4"/>
      <c r="E87" s="4"/>
      <c r="F87" s="4"/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4"/>
      <c r="B88" s="4"/>
      <c r="C88" s="4"/>
      <c r="D88" s="4"/>
      <c r="E88" s="4"/>
      <c r="F88" s="4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">
      <c r="A89" s="4"/>
      <c r="B89" s="4"/>
      <c r="C89" s="4"/>
      <c r="D89" s="4"/>
      <c r="E89" s="4"/>
      <c r="F89" s="4"/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">
      <c r="A90" s="4"/>
      <c r="B90" s="4"/>
      <c r="C90" s="4"/>
      <c r="D90" s="4"/>
      <c r="E90" s="4"/>
      <c r="F90" s="4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">
      <c r="A91" s="4"/>
      <c r="B91" s="4"/>
      <c r="C91" s="4"/>
      <c r="D91" s="4"/>
      <c r="E91" s="4"/>
      <c r="F91" s="4"/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">
      <c r="A92" s="4"/>
      <c r="B92" s="4"/>
      <c r="C92" s="4"/>
      <c r="D92" s="4"/>
      <c r="E92" s="4"/>
      <c r="F92" s="4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">
      <c r="A93" s="4"/>
      <c r="B93" s="4"/>
      <c r="C93" s="4"/>
      <c r="D93" s="4"/>
      <c r="E93" s="4"/>
      <c r="F93" s="4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">
      <c r="A94" s="4"/>
      <c r="B94" s="4"/>
      <c r="C94" s="4"/>
      <c r="D94" s="4"/>
      <c r="E94" s="4"/>
      <c r="F94" s="4"/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">
      <c r="A95" s="4"/>
      <c r="B95" s="4"/>
      <c r="C95" s="4"/>
      <c r="D95" s="4"/>
      <c r="E95" s="4"/>
      <c r="F95" s="4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">
      <c r="A96" s="4"/>
      <c r="B96" s="4"/>
      <c r="C96" s="4"/>
      <c r="D96" s="4"/>
      <c r="E96" s="4"/>
      <c r="F96" s="4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">
      <c r="A97" s="4"/>
      <c r="B97" s="4"/>
      <c r="C97" s="4"/>
      <c r="D97" s="4"/>
      <c r="E97" s="4"/>
      <c r="F97" s="4"/>
      <c r="G97" s="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">
      <c r="A98" s="4"/>
      <c r="B98" s="4"/>
      <c r="C98" s="4"/>
      <c r="D98" s="4"/>
      <c r="E98" s="4"/>
      <c r="F98" s="4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">
      <c r="A99" s="4"/>
      <c r="B99" s="4"/>
      <c r="C99" s="4"/>
      <c r="D99" s="4"/>
      <c r="E99" s="4"/>
      <c r="F99" s="4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">
      <c r="A100" s="4"/>
      <c r="B100" s="4"/>
      <c r="C100" s="4"/>
      <c r="D100" s="4"/>
      <c r="E100" s="4"/>
      <c r="F100" s="4"/>
      <c r="G100" s="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">
      <c r="A101" s="4"/>
      <c r="B101" s="4"/>
      <c r="C101" s="4"/>
      <c r="D101" s="4"/>
      <c r="E101" s="4"/>
      <c r="F101" s="4"/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">
      <c r="A102" s="4"/>
      <c r="B102" s="4"/>
      <c r="C102" s="4"/>
      <c r="D102" s="4"/>
      <c r="E102" s="4"/>
      <c r="F102" s="4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">
      <c r="A103" s="4"/>
      <c r="B103" s="4"/>
      <c r="C103" s="4"/>
      <c r="D103" s="4"/>
      <c r="E103" s="4"/>
      <c r="F103" s="4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">
      <c r="A104" s="4"/>
      <c r="B104" s="4"/>
      <c r="C104" s="4"/>
      <c r="D104" s="4"/>
      <c r="E104" s="4"/>
      <c r="F104" s="4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">
      <c r="A105" s="4"/>
      <c r="B105" s="4"/>
      <c r="C105" s="4"/>
      <c r="D105" s="4"/>
      <c r="E105" s="4"/>
      <c r="F105" s="4"/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">
      <c r="A106" s="4"/>
      <c r="B106" s="4"/>
      <c r="C106" s="4"/>
      <c r="D106" s="4"/>
      <c r="E106" s="4"/>
      <c r="F106" s="4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">
      <c r="A107" s="4"/>
      <c r="B107" s="4"/>
      <c r="C107" s="4"/>
      <c r="D107" s="4"/>
      <c r="E107" s="4"/>
      <c r="F107" s="4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">
      <c r="A108" s="4"/>
      <c r="B108" s="4"/>
      <c r="C108" s="4"/>
      <c r="D108" s="4"/>
      <c r="E108" s="4"/>
      <c r="F108" s="4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">
      <c r="A109" s="4"/>
      <c r="B109" s="4"/>
      <c r="C109" s="4"/>
      <c r="D109" s="4"/>
      <c r="E109" s="4"/>
      <c r="F109" s="4"/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">
      <c r="A110" s="4"/>
      <c r="B110" s="4"/>
      <c r="C110" s="4"/>
      <c r="D110" s="4"/>
      <c r="E110" s="4"/>
      <c r="F110" s="4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">
      <c r="A111" s="4"/>
      <c r="B111" s="4"/>
      <c r="C111" s="4"/>
      <c r="D111" s="4"/>
      <c r="E111" s="4"/>
      <c r="F111" s="4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">
      <c r="A112" s="4"/>
      <c r="B112" s="4"/>
      <c r="C112" s="4"/>
      <c r="D112" s="4"/>
      <c r="E112" s="4"/>
      <c r="F112" s="4"/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">
      <c r="A113" s="4"/>
      <c r="B113" s="4"/>
      <c r="C113" s="4"/>
      <c r="D113" s="4"/>
      <c r="E113" s="4"/>
      <c r="F113" s="4"/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">
      <c r="A114" s="4"/>
      <c r="B114" s="4"/>
      <c r="C114" s="4"/>
      <c r="D114" s="4"/>
      <c r="E114" s="4"/>
      <c r="F114" s="4"/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">
      <c r="A115" s="4"/>
      <c r="B115" s="4"/>
      <c r="C115" s="4"/>
      <c r="D115" s="4"/>
      <c r="E115" s="4"/>
      <c r="F115" s="4"/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">
      <c r="A116" s="4"/>
      <c r="B116" s="4"/>
      <c r="C116" s="4"/>
      <c r="D116" s="4"/>
      <c r="E116" s="4"/>
      <c r="F116" s="4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">
      <c r="A117" s="4"/>
      <c r="B117" s="4"/>
      <c r="C117" s="4"/>
      <c r="D117" s="4"/>
      <c r="E117" s="4"/>
      <c r="F117" s="4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">
      <c r="A118" s="4"/>
      <c r="B118" s="4"/>
      <c r="C118" s="4"/>
      <c r="D118" s="4"/>
      <c r="E118" s="4"/>
      <c r="F118" s="4"/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">
      <c r="A119" s="4"/>
      <c r="B119" s="4"/>
      <c r="C119" s="4"/>
      <c r="D119" s="4"/>
      <c r="E119" s="4"/>
      <c r="F119" s="4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">
      <c r="A120" s="4"/>
      <c r="B120" s="4"/>
      <c r="C120" s="4"/>
      <c r="D120" s="4"/>
      <c r="E120" s="4"/>
      <c r="F120" s="4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">
      <c r="A121" s="4"/>
      <c r="B121" s="4"/>
      <c r="C121" s="4"/>
      <c r="D121" s="4"/>
      <c r="E121" s="4"/>
      <c r="F121" s="4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">
      <c r="A122" s="4"/>
      <c r="B122" s="4"/>
      <c r="C122" s="4"/>
      <c r="D122" s="4"/>
      <c r="E122" s="4"/>
      <c r="F122" s="4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">
      <c r="A123" s="4"/>
      <c r="B123" s="4"/>
      <c r="C123" s="4"/>
      <c r="D123" s="4"/>
      <c r="E123" s="4"/>
      <c r="F123" s="4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">
      <c r="A124" s="4"/>
      <c r="B124" s="4"/>
      <c r="C124" s="4"/>
      <c r="D124" s="4"/>
      <c r="E124" s="4"/>
      <c r="F124" s="4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">
      <c r="A125" s="4"/>
      <c r="B125" s="4"/>
      <c r="C125" s="4"/>
      <c r="D125" s="4"/>
      <c r="E125" s="4"/>
      <c r="F125" s="4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">
      <c r="A126" s="4"/>
      <c r="B126" s="4"/>
      <c r="C126" s="4"/>
      <c r="D126" s="4"/>
      <c r="E126" s="4"/>
      <c r="F126" s="4"/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">
      <c r="A127" s="4"/>
      <c r="B127" s="4"/>
      <c r="C127" s="4"/>
      <c r="D127" s="4"/>
      <c r="E127" s="4"/>
      <c r="F127" s="4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">
      <c r="A128" s="4"/>
      <c r="B128" s="4"/>
      <c r="C128" s="4"/>
      <c r="D128" s="4"/>
      <c r="E128" s="4"/>
      <c r="F128" s="4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">
      <c r="A129" s="4"/>
      <c r="B129" s="4"/>
      <c r="C129" s="4"/>
      <c r="D129" s="4"/>
      <c r="E129" s="4"/>
      <c r="F129" s="4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">
      <c r="A130" s="4"/>
      <c r="B130" s="4"/>
      <c r="C130" s="4"/>
      <c r="D130" s="4"/>
      <c r="E130" s="4"/>
      <c r="F130" s="4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">
      <c r="A131" s="4"/>
      <c r="B131" s="4"/>
      <c r="C131" s="4"/>
      <c r="D131" s="4"/>
      <c r="E131" s="4"/>
      <c r="F131" s="4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">
      <c r="A132" s="4"/>
      <c r="B132" s="4"/>
      <c r="C132" s="4"/>
      <c r="D132" s="4"/>
      <c r="E132" s="4"/>
      <c r="F132" s="4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">
      <c r="A133" s="4"/>
      <c r="B133" s="4"/>
      <c r="C133" s="4"/>
      <c r="D133" s="4"/>
      <c r="E133" s="4"/>
      <c r="F133" s="4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">
      <c r="A134" s="4"/>
      <c r="B134" s="4"/>
      <c r="C134" s="4"/>
      <c r="D134" s="4"/>
      <c r="E134" s="4"/>
      <c r="F134" s="4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">
      <c r="A135" s="4"/>
      <c r="B135" s="4"/>
      <c r="C135" s="4"/>
      <c r="D135" s="4"/>
      <c r="E135" s="4"/>
      <c r="F135" s="4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">
      <c r="A136" s="4"/>
      <c r="B136" s="4"/>
      <c r="C136" s="4"/>
      <c r="D136" s="4"/>
      <c r="E136" s="4"/>
      <c r="F136" s="4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">
      <c r="A137" s="4"/>
      <c r="B137" s="4"/>
      <c r="C137" s="4"/>
      <c r="D137" s="4"/>
      <c r="E137" s="4"/>
      <c r="F137" s="4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">
      <c r="A138" s="4"/>
      <c r="B138" s="4"/>
      <c r="C138" s="4"/>
      <c r="D138" s="4"/>
      <c r="E138" s="4"/>
      <c r="F138" s="4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">
      <c r="A139" s="4"/>
      <c r="B139" s="4"/>
      <c r="C139" s="4"/>
      <c r="D139" s="4"/>
      <c r="E139" s="4"/>
      <c r="F139" s="4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">
      <c r="A140" s="4"/>
      <c r="B140" s="4"/>
      <c r="C140" s="4"/>
      <c r="D140" s="4"/>
      <c r="E140" s="4"/>
      <c r="F140" s="4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">
      <c r="A141" s="4"/>
      <c r="B141" s="4"/>
      <c r="C141" s="4"/>
      <c r="D141" s="4"/>
      <c r="E141" s="4"/>
      <c r="F141" s="4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">
      <c r="A142" s="4"/>
      <c r="B142" s="4"/>
      <c r="C142" s="4"/>
      <c r="D142" s="4"/>
      <c r="E142" s="4"/>
      <c r="F142" s="4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">
      <c r="A143" s="4"/>
      <c r="B143" s="4"/>
      <c r="C143" s="4"/>
      <c r="D143" s="4"/>
      <c r="E143" s="4"/>
      <c r="F143" s="4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">
      <c r="A144" s="4"/>
      <c r="B144" s="4"/>
      <c r="C144" s="4"/>
      <c r="D144" s="4"/>
      <c r="E144" s="4"/>
      <c r="F144" s="4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">
      <c r="A145" s="4"/>
      <c r="B145" s="4"/>
      <c r="C145" s="4"/>
      <c r="D145" s="4"/>
      <c r="E145" s="4"/>
      <c r="F145" s="4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">
      <c r="A146" s="4"/>
      <c r="B146" s="4"/>
      <c r="C146" s="4"/>
      <c r="D146" s="4"/>
      <c r="E146" s="4"/>
      <c r="F146" s="4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">
      <c r="A147" s="4"/>
      <c r="B147" s="4"/>
      <c r="C147" s="4"/>
      <c r="D147" s="4"/>
      <c r="E147" s="4"/>
      <c r="F147" s="4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">
      <c r="A148" s="4"/>
      <c r="B148" s="4"/>
      <c r="C148" s="4"/>
      <c r="D148" s="4"/>
      <c r="E148" s="4"/>
      <c r="F148" s="4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">
      <c r="A149" s="4"/>
      <c r="B149" s="4"/>
      <c r="C149" s="4"/>
      <c r="D149" s="4"/>
      <c r="E149" s="4"/>
      <c r="F149" s="4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">
      <c r="A150" s="4"/>
      <c r="B150" s="4"/>
      <c r="C150" s="4"/>
      <c r="D150" s="4"/>
      <c r="E150" s="4"/>
      <c r="F150" s="4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">
      <c r="A151" s="4"/>
      <c r="B151" s="4"/>
      <c r="C151" s="4"/>
      <c r="D151" s="4"/>
      <c r="E151" s="4"/>
      <c r="F151" s="4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</sheetData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topLeftCell="A4" zoomScale="70" zoomScaleNormal="70" workbookViewId="0">
      <selection activeCell="A5" sqref="A5:AF39"/>
    </sheetView>
  </sheetViews>
  <sheetFormatPr baseColWidth="10" defaultColWidth="11" defaultRowHeight="15.75" x14ac:dyDescent="0.25"/>
  <cols>
    <col min="1" max="1" width="4.875" customWidth="1"/>
    <col min="2" max="8" width="6.625" customWidth="1"/>
    <col min="9" max="9" width="3.375" customWidth="1"/>
    <col min="10" max="16" width="6.625" customWidth="1"/>
    <col min="17" max="17" width="3.375" customWidth="1"/>
    <col min="18" max="24" width="6.625" customWidth="1"/>
    <col min="25" max="25" width="3.375" customWidth="1"/>
    <col min="26" max="32" width="6.625" customWidth="1"/>
    <col min="33" max="33" width="1.625" customWidth="1"/>
  </cols>
  <sheetData>
    <row r="1" spans="1:32" ht="18" x14ac:dyDescent="0.25">
      <c r="A1" s="48" t="s">
        <v>88</v>
      </c>
    </row>
    <row r="2" spans="1:32" s="2" customFormat="1" x14ac:dyDescent="0.25">
      <c r="A2" s="3" t="s">
        <v>81</v>
      </c>
      <c r="B2" s="1"/>
      <c r="C2" s="1"/>
      <c r="D2" s="1"/>
      <c r="E2" s="1"/>
      <c r="F2" s="1"/>
      <c r="G2" s="1"/>
      <c r="H2" s="1"/>
      <c r="P2" s="1"/>
      <c r="X2" s="1"/>
      <c r="AF2" s="1"/>
    </row>
    <row r="3" spans="1:32" s="2" customFormat="1" ht="15" x14ac:dyDescent="0.2">
      <c r="A3" s="50">
        <v>0.5</v>
      </c>
      <c r="B3" s="49" t="s">
        <v>90</v>
      </c>
      <c r="C3" s="1"/>
      <c r="D3" s="1"/>
      <c r="E3" s="1"/>
      <c r="F3" s="1"/>
      <c r="G3" s="1"/>
      <c r="H3" s="1"/>
      <c r="P3" s="1"/>
      <c r="X3" s="1"/>
      <c r="AF3" s="1"/>
    </row>
    <row r="4" spans="1:32" ht="16.5" thickBot="1" x14ac:dyDescent="0.3">
      <c r="A4" s="3"/>
    </row>
    <row r="5" spans="1:32" ht="16.5" thickBot="1" x14ac:dyDescent="0.3">
      <c r="A5" s="3"/>
      <c r="B5" s="90" t="s">
        <v>84</v>
      </c>
      <c r="C5" s="91"/>
      <c r="D5" s="91"/>
      <c r="E5" s="91"/>
      <c r="F5" s="91"/>
      <c r="G5" s="91"/>
      <c r="H5" s="92"/>
      <c r="J5" s="14" t="s">
        <v>85</v>
      </c>
      <c r="K5" s="15"/>
      <c r="L5" s="15"/>
      <c r="M5" s="15"/>
      <c r="N5" s="15"/>
      <c r="O5" s="15"/>
      <c r="P5" s="27"/>
      <c r="R5" s="14" t="s">
        <v>82</v>
      </c>
      <c r="S5" s="15"/>
      <c r="T5" s="15"/>
      <c r="U5" s="15"/>
      <c r="V5" s="15"/>
      <c r="W5" s="15"/>
      <c r="X5" s="27"/>
      <c r="Z5" s="14" t="s">
        <v>83</v>
      </c>
      <c r="AA5" s="15"/>
      <c r="AB5" s="15"/>
      <c r="AC5" s="15"/>
      <c r="AD5" s="15"/>
      <c r="AE5" s="15"/>
      <c r="AF5" s="27"/>
    </row>
    <row r="6" spans="1:32" ht="16.5" thickBot="1" x14ac:dyDescent="0.3">
      <c r="B6" s="28" t="s">
        <v>12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2" t="s">
        <v>13</v>
      </c>
      <c r="J6" s="28" t="s">
        <v>12</v>
      </c>
      <c r="K6" s="11" t="s">
        <v>6</v>
      </c>
      <c r="L6" s="11" t="s">
        <v>7</v>
      </c>
      <c r="M6" s="11" t="s">
        <v>8</v>
      </c>
      <c r="N6" s="11" t="s">
        <v>9</v>
      </c>
      <c r="O6" s="11" t="s">
        <v>10</v>
      </c>
      <c r="P6" s="12" t="s">
        <v>13</v>
      </c>
      <c r="R6" s="28" t="s">
        <v>12</v>
      </c>
      <c r="S6" s="11" t="s">
        <v>6</v>
      </c>
      <c r="T6" s="11" t="s">
        <v>7</v>
      </c>
      <c r="U6" s="11" t="s">
        <v>8</v>
      </c>
      <c r="V6" s="11" t="s">
        <v>9</v>
      </c>
      <c r="W6" s="11" t="s">
        <v>10</v>
      </c>
      <c r="X6" s="12" t="s">
        <v>13</v>
      </c>
      <c r="Z6" s="28" t="s">
        <v>12</v>
      </c>
      <c r="AA6" s="11" t="s">
        <v>6</v>
      </c>
      <c r="AB6" s="11" t="s">
        <v>7</v>
      </c>
      <c r="AC6" s="11" t="s">
        <v>8</v>
      </c>
      <c r="AD6" s="11" t="s">
        <v>9</v>
      </c>
      <c r="AE6" s="11" t="s">
        <v>10</v>
      </c>
      <c r="AF6" s="12" t="s">
        <v>13</v>
      </c>
    </row>
    <row r="7" spans="1:32" s="31" customFormat="1" ht="12.75" x14ac:dyDescent="0.2">
      <c r="A7" s="29">
        <v>1</v>
      </c>
      <c r="B7" s="32">
        <f>$A$3*Open!B7</f>
        <v>1000</v>
      </c>
      <c r="C7" s="33">
        <f>$A$3*Open!C7</f>
        <v>600</v>
      </c>
      <c r="D7" s="33">
        <f>$A$3*Open!D7</f>
        <v>360</v>
      </c>
      <c r="E7" s="33">
        <f>$A$3*Open!E7</f>
        <v>216</v>
      </c>
      <c r="F7" s="33">
        <f>$A$3*Open!F7</f>
        <v>129.6</v>
      </c>
      <c r="G7" s="33">
        <f>F7*0.75</f>
        <v>97.199999999999989</v>
      </c>
      <c r="H7" s="34">
        <f>G7*0.75</f>
        <v>72.899999999999991</v>
      </c>
      <c r="I7" s="35">
        <v>1</v>
      </c>
      <c r="J7" s="32">
        <f>$A$3*Open!H7</f>
        <v>750</v>
      </c>
      <c r="K7" s="33">
        <f>$A$3*Open!I7</f>
        <v>450</v>
      </c>
      <c r="L7" s="33">
        <f>$A$3*Open!J7</f>
        <v>270</v>
      </c>
      <c r="M7" s="33">
        <f>$A$3*Open!K7</f>
        <v>162</v>
      </c>
      <c r="N7" s="33">
        <f>$A$3*Open!L7</f>
        <v>97.2</v>
      </c>
      <c r="O7" s="33">
        <f>N7*0.75</f>
        <v>72.900000000000006</v>
      </c>
      <c r="P7" s="34">
        <f>O7*0.75</f>
        <v>54.675000000000004</v>
      </c>
      <c r="Q7" s="35">
        <v>1</v>
      </c>
      <c r="R7" s="32">
        <f>$A$3*Open!N7</f>
        <v>499.875</v>
      </c>
      <c r="S7" s="33">
        <f>$A$3*Open!O7</f>
        <v>299.92500000000001</v>
      </c>
      <c r="T7" s="33">
        <f>$A$3*Open!P7</f>
        <v>179.95500000000001</v>
      </c>
      <c r="U7" s="33">
        <f>$A$3*Open!Q7</f>
        <v>107.973</v>
      </c>
      <c r="V7" s="33">
        <f>$A$3*Open!R7</f>
        <v>64.783799999999999</v>
      </c>
      <c r="W7" s="33">
        <f>V7*0.75</f>
        <v>48.587850000000003</v>
      </c>
      <c r="X7" s="34">
        <f>W7*0.75</f>
        <v>36.440887500000002</v>
      </c>
      <c r="Y7" s="35">
        <v>1</v>
      </c>
      <c r="Z7" s="32">
        <f>$A$3*Open!T7</f>
        <v>249.9375</v>
      </c>
      <c r="AA7" s="33">
        <f>$A$3*Open!U7</f>
        <v>149.96250000000001</v>
      </c>
      <c r="AB7" s="33">
        <f>$A$3*Open!V7</f>
        <v>89.977500000000006</v>
      </c>
      <c r="AC7" s="33">
        <f>$A$3*Open!W7</f>
        <v>53.986499999999999</v>
      </c>
      <c r="AD7" s="33">
        <f>$A$3*Open!X7</f>
        <v>32.3919</v>
      </c>
      <c r="AE7" s="33">
        <f>AD7*0.75</f>
        <v>24.293925000000002</v>
      </c>
      <c r="AF7" s="34">
        <f>AE7*0.75</f>
        <v>18.220443750000001</v>
      </c>
    </row>
    <row r="8" spans="1:32" s="31" customFormat="1" ht="12.75" x14ac:dyDescent="0.2">
      <c r="A8" s="29">
        <v>2</v>
      </c>
      <c r="B8" s="37">
        <f>$A$3*Open!B8</f>
        <v>850</v>
      </c>
      <c r="C8" s="38">
        <f>$A$3*Open!C8</f>
        <v>510</v>
      </c>
      <c r="D8" s="38">
        <f>$A$3*Open!D8</f>
        <v>306</v>
      </c>
      <c r="E8" s="38">
        <f>$A$3*Open!E8</f>
        <v>183.6</v>
      </c>
      <c r="F8" s="38">
        <f>$A$3*Open!F8</f>
        <v>110.16</v>
      </c>
      <c r="G8" s="38">
        <f t="shared" ref="G8:H8" si="0">F8*0.75</f>
        <v>82.62</v>
      </c>
      <c r="H8" s="39">
        <f t="shared" si="0"/>
        <v>61.965000000000003</v>
      </c>
      <c r="I8" s="35">
        <v>2</v>
      </c>
      <c r="J8" s="37">
        <f>$A$3*Open!H8</f>
        <v>637.5</v>
      </c>
      <c r="K8" s="38">
        <f>$A$3*Open!I8</f>
        <v>382.5</v>
      </c>
      <c r="L8" s="38">
        <f>$A$3*Open!J8</f>
        <v>229.5</v>
      </c>
      <c r="M8" s="38">
        <f>$A$3*Open!K8</f>
        <v>137.69999999999999</v>
      </c>
      <c r="N8" s="38">
        <f>$A$3*Open!L8</f>
        <v>82.61999999999999</v>
      </c>
      <c r="O8" s="38">
        <f t="shared" ref="O8:P8" si="1">N8*0.75</f>
        <v>61.964999999999989</v>
      </c>
      <c r="P8" s="39">
        <f t="shared" si="1"/>
        <v>46.473749999999995</v>
      </c>
      <c r="Q8" s="35">
        <v>2</v>
      </c>
      <c r="R8" s="37">
        <f>$A$3*Open!N8</f>
        <v>424.89375000000001</v>
      </c>
      <c r="S8" s="38">
        <f>$A$3*Open!O8</f>
        <v>254.93625</v>
      </c>
      <c r="T8" s="38">
        <f>$A$3*Open!P8</f>
        <v>152.96174999999999</v>
      </c>
      <c r="U8" s="38">
        <f>$A$3*Open!Q8</f>
        <v>91.777049999999988</v>
      </c>
      <c r="V8" s="38">
        <f>$A$3*Open!R8</f>
        <v>55.06622999999999</v>
      </c>
      <c r="W8" s="38">
        <f t="shared" ref="W8:X8" si="2">V8*0.75</f>
        <v>41.299672499999993</v>
      </c>
      <c r="X8" s="39">
        <f t="shared" si="2"/>
        <v>30.974754374999996</v>
      </c>
      <c r="Y8" s="35">
        <v>2</v>
      </c>
      <c r="Z8" s="37">
        <f>$A$3*Open!T8</f>
        <v>212.44687500000001</v>
      </c>
      <c r="AA8" s="38">
        <f>$A$3*Open!U8</f>
        <v>127.468125</v>
      </c>
      <c r="AB8" s="38">
        <f>$A$3*Open!V8</f>
        <v>76.480874999999997</v>
      </c>
      <c r="AC8" s="38">
        <f>$A$3*Open!W8</f>
        <v>45.888524999999994</v>
      </c>
      <c r="AD8" s="38">
        <f>$A$3*Open!X8</f>
        <v>27.533114999999995</v>
      </c>
      <c r="AE8" s="38">
        <f t="shared" ref="AE8:AF8" si="3">AD8*0.75</f>
        <v>20.649836249999996</v>
      </c>
      <c r="AF8" s="39">
        <f t="shared" si="3"/>
        <v>15.487377187499998</v>
      </c>
    </row>
    <row r="9" spans="1:32" s="31" customFormat="1" ht="12.75" x14ac:dyDescent="0.2">
      <c r="A9" s="29">
        <v>3</v>
      </c>
      <c r="B9" s="37">
        <f>$A$3*Open!B9</f>
        <v>750</v>
      </c>
      <c r="C9" s="38">
        <f>$A$3*Open!C9</f>
        <v>450</v>
      </c>
      <c r="D9" s="38">
        <f>$A$3*Open!D9</f>
        <v>270</v>
      </c>
      <c r="E9" s="38">
        <f>$A$3*Open!E9</f>
        <v>162</v>
      </c>
      <c r="F9" s="38">
        <f>$A$3*Open!F9</f>
        <v>97.2</v>
      </c>
      <c r="G9" s="38">
        <f t="shared" ref="G9:H9" si="4">F9*0.75</f>
        <v>72.900000000000006</v>
      </c>
      <c r="H9" s="39">
        <f t="shared" si="4"/>
        <v>54.675000000000004</v>
      </c>
      <c r="I9" s="35">
        <v>3</v>
      </c>
      <c r="J9" s="37">
        <f>$A$3*Open!H9</f>
        <v>562.5</v>
      </c>
      <c r="K9" s="38">
        <f>$A$3*Open!I9</f>
        <v>337.5</v>
      </c>
      <c r="L9" s="38">
        <f>$A$3*Open!J9</f>
        <v>202.5</v>
      </c>
      <c r="M9" s="38">
        <f>$A$3*Open!K9</f>
        <v>121.5</v>
      </c>
      <c r="N9" s="38">
        <f>$A$3*Open!L9</f>
        <v>72.899999999999991</v>
      </c>
      <c r="O9" s="38">
        <f t="shared" ref="O9:P9" si="5">N9*0.75</f>
        <v>54.674999999999997</v>
      </c>
      <c r="P9" s="39">
        <f t="shared" si="5"/>
        <v>41.006249999999994</v>
      </c>
      <c r="Q9" s="35">
        <v>3</v>
      </c>
      <c r="R9" s="37">
        <f>$A$3*Open!N9</f>
        <v>374.90625</v>
      </c>
      <c r="S9" s="38">
        <f>$A$3*Open!O9</f>
        <v>224.94374999999999</v>
      </c>
      <c r="T9" s="38">
        <f>$A$3*Open!P9</f>
        <v>134.96625</v>
      </c>
      <c r="U9" s="38">
        <f>$A$3*Open!Q9</f>
        <v>80.979749999999996</v>
      </c>
      <c r="V9" s="38">
        <f>$A$3*Open!R9</f>
        <v>48.587849999999996</v>
      </c>
      <c r="W9" s="38">
        <f t="shared" ref="W9:X9" si="6">V9*0.75</f>
        <v>36.440887499999995</v>
      </c>
      <c r="X9" s="39">
        <f t="shared" si="6"/>
        <v>27.330665624999995</v>
      </c>
      <c r="Y9" s="35">
        <v>3</v>
      </c>
      <c r="Z9" s="37">
        <f>$A$3*Open!T9</f>
        <v>187.453125</v>
      </c>
      <c r="AA9" s="38">
        <f>$A$3*Open!U9</f>
        <v>112.471875</v>
      </c>
      <c r="AB9" s="38">
        <f>$A$3*Open!V9</f>
        <v>67.483125000000001</v>
      </c>
      <c r="AC9" s="38">
        <f>$A$3*Open!W9</f>
        <v>40.489874999999998</v>
      </c>
      <c r="AD9" s="38">
        <f>$A$3*Open!X9</f>
        <v>24.293924999999998</v>
      </c>
      <c r="AE9" s="38">
        <f t="shared" ref="AE9:AF9" si="7">AD9*0.75</f>
        <v>18.220443749999998</v>
      </c>
      <c r="AF9" s="39">
        <f t="shared" si="7"/>
        <v>13.665332812499997</v>
      </c>
    </row>
    <row r="10" spans="1:32" s="31" customFormat="1" ht="12.75" x14ac:dyDescent="0.2">
      <c r="A10" s="29">
        <v>4</v>
      </c>
      <c r="B10" s="37">
        <f>$A$3*Open!B10</f>
        <v>700</v>
      </c>
      <c r="C10" s="38">
        <f>$A$3*Open!C10</f>
        <v>420</v>
      </c>
      <c r="D10" s="38">
        <f>$A$3*Open!D10</f>
        <v>252</v>
      </c>
      <c r="E10" s="38">
        <f>$A$3*Open!E10</f>
        <v>151.19999999999999</v>
      </c>
      <c r="F10" s="38">
        <f>$A$3*Open!F10</f>
        <v>90.719999999999985</v>
      </c>
      <c r="G10" s="38">
        <f t="shared" ref="G10:H10" si="8">F10*0.75</f>
        <v>68.039999999999992</v>
      </c>
      <c r="H10" s="39">
        <f t="shared" si="8"/>
        <v>51.029999999999994</v>
      </c>
      <c r="I10" s="35"/>
      <c r="J10" s="37">
        <f>$A$3*Open!H10</f>
        <v>525</v>
      </c>
      <c r="K10" s="38">
        <f>$A$3*Open!I10</f>
        <v>315</v>
      </c>
      <c r="L10" s="38">
        <f>$A$3*Open!J10</f>
        <v>189</v>
      </c>
      <c r="M10" s="38">
        <f>$A$3*Open!K10</f>
        <v>113.39999999999999</v>
      </c>
      <c r="N10" s="38">
        <f>$A$3*Open!L10</f>
        <v>68.039999999999992</v>
      </c>
      <c r="O10" s="38">
        <f t="shared" ref="O10:P10" si="9">N10*0.75</f>
        <v>51.029999999999994</v>
      </c>
      <c r="P10" s="39">
        <f t="shared" si="9"/>
        <v>38.272499999999994</v>
      </c>
      <c r="Q10" s="35"/>
      <c r="R10" s="37">
        <f>$A$3*Open!N10</f>
        <v>349.91249999999997</v>
      </c>
      <c r="S10" s="38">
        <f>$A$3*Open!O10</f>
        <v>209.94749999999996</v>
      </c>
      <c r="T10" s="38">
        <f>$A$3*Open!P10</f>
        <v>125.96849999999998</v>
      </c>
      <c r="U10" s="38">
        <f>$A$3*Open!Q10</f>
        <v>75.581099999999978</v>
      </c>
      <c r="V10" s="38">
        <f>$A$3*Open!R10</f>
        <v>45.348659999999988</v>
      </c>
      <c r="W10" s="38">
        <f t="shared" ref="W10:X10" si="10">V10*0.75</f>
        <v>34.011494999999989</v>
      </c>
      <c r="X10" s="39">
        <f t="shared" si="10"/>
        <v>25.50862124999999</v>
      </c>
      <c r="Y10" s="35"/>
      <c r="Z10" s="37">
        <f>$A$3*Open!T10</f>
        <v>174.95624999999998</v>
      </c>
      <c r="AA10" s="38">
        <f>$A$3*Open!U10</f>
        <v>104.97374999999998</v>
      </c>
      <c r="AB10" s="38">
        <f>$A$3*Open!V10</f>
        <v>62.984249999999989</v>
      </c>
      <c r="AC10" s="38">
        <f>$A$3*Open!W10</f>
        <v>37.790549999999989</v>
      </c>
      <c r="AD10" s="38">
        <f>$A$3*Open!X10</f>
        <v>22.674329999999994</v>
      </c>
      <c r="AE10" s="38">
        <f t="shared" ref="AE10:AF10" si="11">AD10*0.75</f>
        <v>17.005747499999995</v>
      </c>
      <c r="AF10" s="39">
        <f t="shared" si="11"/>
        <v>12.754310624999995</v>
      </c>
    </row>
    <row r="11" spans="1:32" s="31" customFormat="1" ht="12.75" x14ac:dyDescent="0.2">
      <c r="A11" s="29">
        <v>5</v>
      </c>
      <c r="B11" s="37">
        <f>$A$3*Open!B11</f>
        <v>600</v>
      </c>
      <c r="C11" s="38">
        <f>$A$3*Open!C11</f>
        <v>360</v>
      </c>
      <c r="D11" s="38">
        <f>$A$3*Open!D11</f>
        <v>216</v>
      </c>
      <c r="E11" s="38">
        <f>$A$3*Open!E11</f>
        <v>129.6</v>
      </c>
      <c r="F11" s="38">
        <f>$A$3*Open!F11</f>
        <v>77.759999999999991</v>
      </c>
      <c r="G11" s="38">
        <f t="shared" ref="G11:H11" si="12">F11*0.75</f>
        <v>58.319999999999993</v>
      </c>
      <c r="H11" s="39">
        <f t="shared" si="12"/>
        <v>43.739999999999995</v>
      </c>
      <c r="I11" s="35"/>
      <c r="J11" s="37">
        <f>$A$3*Open!H11</f>
        <v>450</v>
      </c>
      <c r="K11" s="38">
        <f>$A$3*Open!I11</f>
        <v>270</v>
      </c>
      <c r="L11" s="38">
        <f>$A$3*Open!J11</f>
        <v>162</v>
      </c>
      <c r="M11" s="38">
        <f>$A$3*Open!K11</f>
        <v>97.2</v>
      </c>
      <c r="N11" s="38">
        <f>$A$3*Open!L11</f>
        <v>58.32</v>
      </c>
      <c r="O11" s="38">
        <f t="shared" ref="O11:P11" si="13">N11*0.75</f>
        <v>43.74</v>
      </c>
      <c r="P11" s="39">
        <f t="shared" si="13"/>
        <v>32.805</v>
      </c>
      <c r="Q11" s="35"/>
      <c r="R11" s="37">
        <f>$A$3*Open!N11</f>
        <v>299.92500000000001</v>
      </c>
      <c r="S11" s="38">
        <f>$A$3*Open!O11</f>
        <v>179.95500000000001</v>
      </c>
      <c r="T11" s="38">
        <f>$A$3*Open!P11</f>
        <v>107.973</v>
      </c>
      <c r="U11" s="38">
        <f>$A$3*Open!Q11</f>
        <v>64.783799999999999</v>
      </c>
      <c r="V11" s="38">
        <f>$A$3*Open!R11</f>
        <v>38.870280000000001</v>
      </c>
      <c r="W11" s="38">
        <f t="shared" ref="W11:X11" si="14">V11*0.75</f>
        <v>29.152709999999999</v>
      </c>
      <c r="X11" s="39">
        <f t="shared" si="14"/>
        <v>21.864532499999999</v>
      </c>
      <c r="Y11" s="35"/>
      <c r="Z11" s="37">
        <f>$A$3*Open!T11</f>
        <v>149.96250000000001</v>
      </c>
      <c r="AA11" s="38">
        <f>$A$3*Open!U11</f>
        <v>89.977500000000006</v>
      </c>
      <c r="AB11" s="38">
        <f>$A$3*Open!V11</f>
        <v>53.986499999999999</v>
      </c>
      <c r="AC11" s="38">
        <f>$A$3*Open!W11</f>
        <v>32.3919</v>
      </c>
      <c r="AD11" s="38">
        <f>$A$3*Open!X11</f>
        <v>19.435140000000001</v>
      </c>
      <c r="AE11" s="38">
        <f t="shared" ref="AE11:AF11" si="15">AD11*0.75</f>
        <v>14.576355</v>
      </c>
      <c r="AF11" s="39">
        <f t="shared" si="15"/>
        <v>10.93226625</v>
      </c>
    </row>
    <row r="12" spans="1:32" s="31" customFormat="1" ht="12.75" x14ac:dyDescent="0.2">
      <c r="A12" s="29">
        <v>6</v>
      </c>
      <c r="B12" s="37">
        <f>$A$3*Open!B12</f>
        <v>570</v>
      </c>
      <c r="C12" s="38">
        <f>$A$3*Open!C12</f>
        <v>342</v>
      </c>
      <c r="D12" s="38">
        <f>$A$3*Open!D12</f>
        <v>205.2</v>
      </c>
      <c r="E12" s="38">
        <f>$A$3*Open!E12</f>
        <v>123.11999999999999</v>
      </c>
      <c r="F12" s="38">
        <f>$A$3*Open!F12</f>
        <v>73.871999999999986</v>
      </c>
      <c r="G12" s="38">
        <f t="shared" ref="G12:H12" si="16">F12*0.75</f>
        <v>55.403999999999989</v>
      </c>
      <c r="H12" s="39">
        <f t="shared" si="16"/>
        <v>41.55299999999999</v>
      </c>
      <c r="I12" s="35"/>
      <c r="J12" s="37">
        <f>$A$3*Open!H12</f>
        <v>427.5</v>
      </c>
      <c r="K12" s="38">
        <f>$A$3*Open!I12</f>
        <v>256.5</v>
      </c>
      <c r="L12" s="38">
        <f>$A$3*Open!J12</f>
        <v>153.9</v>
      </c>
      <c r="M12" s="38">
        <f>$A$3*Open!K12</f>
        <v>92.34</v>
      </c>
      <c r="N12" s="38">
        <f>$A$3*Open!L12</f>
        <v>55.404000000000003</v>
      </c>
      <c r="O12" s="38">
        <f t="shared" ref="O12:P12" si="17">N12*0.75</f>
        <v>41.553000000000004</v>
      </c>
      <c r="P12" s="39">
        <f t="shared" si="17"/>
        <v>31.164750000000005</v>
      </c>
      <c r="Q12" s="35"/>
      <c r="R12" s="37">
        <f>$A$3*Open!N12</f>
        <v>284.92874999999998</v>
      </c>
      <c r="S12" s="38">
        <f>$A$3*Open!O12</f>
        <v>170.95724999999999</v>
      </c>
      <c r="T12" s="38">
        <f>$A$3*Open!P12</f>
        <v>102.57435</v>
      </c>
      <c r="U12" s="38">
        <f>$A$3*Open!Q12</f>
        <v>61.544609999999992</v>
      </c>
      <c r="V12" s="38">
        <f>$A$3*Open!R12</f>
        <v>36.926765999999994</v>
      </c>
      <c r="W12" s="38">
        <f t="shared" ref="W12:X12" si="18">V12*0.75</f>
        <v>27.695074499999997</v>
      </c>
      <c r="X12" s="39">
        <f t="shared" si="18"/>
        <v>20.771305874999996</v>
      </c>
      <c r="Y12" s="35"/>
      <c r="Z12" s="37">
        <f>$A$3*Open!T12</f>
        <v>142.46437499999999</v>
      </c>
      <c r="AA12" s="38">
        <f>$A$3*Open!U12</f>
        <v>85.478624999999994</v>
      </c>
      <c r="AB12" s="38">
        <f>$A$3*Open!V12</f>
        <v>51.287174999999998</v>
      </c>
      <c r="AC12" s="38">
        <f>$A$3*Open!W12</f>
        <v>30.772304999999996</v>
      </c>
      <c r="AD12" s="38">
        <f>$A$3*Open!X12</f>
        <v>18.463382999999997</v>
      </c>
      <c r="AE12" s="38">
        <f t="shared" ref="AE12:AF12" si="19">AD12*0.75</f>
        <v>13.847537249999998</v>
      </c>
      <c r="AF12" s="39">
        <f t="shared" si="19"/>
        <v>10.385652937499998</v>
      </c>
    </row>
    <row r="13" spans="1:32" s="31" customFormat="1" ht="12.75" x14ac:dyDescent="0.2">
      <c r="A13" s="29">
        <v>7</v>
      </c>
      <c r="B13" s="37">
        <f>$A$3*Open!B13</f>
        <v>540</v>
      </c>
      <c r="C13" s="38">
        <f>$A$3*Open!C13</f>
        <v>324</v>
      </c>
      <c r="D13" s="38">
        <f>$A$3*Open!D13</f>
        <v>194.4</v>
      </c>
      <c r="E13" s="38">
        <f>$A$3*Open!E13</f>
        <v>116.64</v>
      </c>
      <c r="F13" s="38">
        <f>$A$3*Open!F13</f>
        <v>69.983999999999995</v>
      </c>
      <c r="G13" s="38">
        <f t="shared" ref="G13:H13" si="20">F13*0.75</f>
        <v>52.488</v>
      </c>
      <c r="H13" s="39">
        <f t="shared" si="20"/>
        <v>39.366</v>
      </c>
      <c r="I13" s="35"/>
      <c r="J13" s="37">
        <f>$A$3*Open!H13</f>
        <v>405</v>
      </c>
      <c r="K13" s="38">
        <f>$A$3*Open!I13</f>
        <v>243</v>
      </c>
      <c r="L13" s="38">
        <f>$A$3*Open!J13</f>
        <v>145.79999999999998</v>
      </c>
      <c r="M13" s="38">
        <f>$A$3*Open!K13</f>
        <v>87.47999999999999</v>
      </c>
      <c r="N13" s="38">
        <f>$A$3*Open!L13</f>
        <v>52.487999999999992</v>
      </c>
      <c r="O13" s="38">
        <f t="shared" ref="O13:P13" si="21">N13*0.75</f>
        <v>39.365999999999993</v>
      </c>
      <c r="P13" s="39">
        <f t="shared" si="21"/>
        <v>29.524499999999996</v>
      </c>
      <c r="Q13" s="35"/>
      <c r="R13" s="37">
        <f>$A$3*Open!N13</f>
        <v>269.9325</v>
      </c>
      <c r="S13" s="38">
        <f>$A$3*Open!O13</f>
        <v>161.95949999999999</v>
      </c>
      <c r="T13" s="38">
        <f>$A$3*Open!P13</f>
        <v>97.175699999999992</v>
      </c>
      <c r="U13" s="38">
        <f>$A$3*Open!Q13</f>
        <v>58.305419999999991</v>
      </c>
      <c r="V13" s="38">
        <f>$A$3*Open!R13</f>
        <v>34.983251999999993</v>
      </c>
      <c r="W13" s="38">
        <f t="shared" ref="W13:X13" si="22">V13*0.75</f>
        <v>26.237438999999995</v>
      </c>
      <c r="X13" s="39">
        <f t="shared" si="22"/>
        <v>19.678079249999996</v>
      </c>
      <c r="Y13" s="35"/>
      <c r="Z13" s="37">
        <f>$A$3*Open!T13</f>
        <v>134.96625</v>
      </c>
      <c r="AA13" s="38">
        <f>$A$3*Open!U13</f>
        <v>80.979749999999996</v>
      </c>
      <c r="AB13" s="38">
        <f>$A$3*Open!V13</f>
        <v>48.587849999999996</v>
      </c>
      <c r="AC13" s="38">
        <f>$A$3*Open!W13</f>
        <v>29.152709999999995</v>
      </c>
      <c r="AD13" s="38">
        <f>$A$3*Open!X13</f>
        <v>17.491625999999997</v>
      </c>
      <c r="AE13" s="38">
        <f t="shared" ref="AE13:AF13" si="23">AD13*0.75</f>
        <v>13.118719499999997</v>
      </c>
      <c r="AF13" s="39">
        <f t="shared" si="23"/>
        <v>9.8390396249999981</v>
      </c>
    </row>
    <row r="14" spans="1:32" s="31" customFormat="1" ht="12.75" x14ac:dyDescent="0.2">
      <c r="A14" s="29">
        <v>8</v>
      </c>
      <c r="B14" s="37">
        <f>$A$3*Open!B14</f>
        <v>510</v>
      </c>
      <c r="C14" s="38">
        <f>$A$3*Open!C14</f>
        <v>306</v>
      </c>
      <c r="D14" s="38">
        <f>$A$3*Open!D14</f>
        <v>183.6</v>
      </c>
      <c r="E14" s="38">
        <f>$A$3*Open!E14</f>
        <v>110.16</v>
      </c>
      <c r="F14" s="38">
        <f>$A$3*Open!F14</f>
        <v>66.095999999999989</v>
      </c>
      <c r="G14" s="38">
        <f t="shared" ref="G14:H14" si="24">F14*0.75</f>
        <v>49.571999999999989</v>
      </c>
      <c r="H14" s="39">
        <f t="shared" si="24"/>
        <v>37.178999999999988</v>
      </c>
      <c r="I14" s="35">
        <v>8</v>
      </c>
      <c r="J14" s="37">
        <f>$A$3*Open!H14</f>
        <v>382.5</v>
      </c>
      <c r="K14" s="38">
        <f>$A$3*Open!I14</f>
        <v>229.5</v>
      </c>
      <c r="L14" s="38">
        <f>$A$3*Open!J14</f>
        <v>137.69999999999999</v>
      </c>
      <c r="M14" s="38">
        <f>$A$3*Open!K14</f>
        <v>82.61999999999999</v>
      </c>
      <c r="N14" s="38">
        <f>$A$3*Open!L14</f>
        <v>49.571999999999996</v>
      </c>
      <c r="O14" s="38">
        <f t="shared" ref="O14:P14" si="25">N14*0.75</f>
        <v>37.178999999999995</v>
      </c>
      <c r="P14" s="39">
        <f t="shared" si="25"/>
        <v>27.884249999999994</v>
      </c>
      <c r="Q14" s="35">
        <v>8</v>
      </c>
      <c r="R14" s="37">
        <f>$A$3*Open!N14</f>
        <v>254.93625</v>
      </c>
      <c r="S14" s="38">
        <f>$A$3*Open!O14</f>
        <v>152.96174999999999</v>
      </c>
      <c r="T14" s="38">
        <f>$A$3*Open!P14</f>
        <v>91.777049999999988</v>
      </c>
      <c r="U14" s="38">
        <f>$A$3*Open!Q14</f>
        <v>55.06622999999999</v>
      </c>
      <c r="V14" s="38">
        <f>$A$3*Open!R14</f>
        <v>33.039737999999993</v>
      </c>
      <c r="W14" s="38">
        <f t="shared" ref="W14:X14" si="26">V14*0.75</f>
        <v>24.779803499999993</v>
      </c>
      <c r="X14" s="39">
        <f t="shared" si="26"/>
        <v>18.584852624999996</v>
      </c>
      <c r="Y14" s="35">
        <v>8</v>
      </c>
      <c r="Z14" s="37">
        <f>$A$3*Open!T14</f>
        <v>127.468125</v>
      </c>
      <c r="AA14" s="38">
        <f>$A$3*Open!U14</f>
        <v>76.480874999999997</v>
      </c>
      <c r="AB14" s="38">
        <f>$A$3*Open!V14</f>
        <v>45.888524999999994</v>
      </c>
      <c r="AC14" s="38">
        <f>$A$3*Open!W14</f>
        <v>27.533114999999995</v>
      </c>
      <c r="AD14" s="38">
        <f>$A$3*Open!X14</f>
        <v>16.519868999999996</v>
      </c>
      <c r="AE14" s="38">
        <f t="shared" ref="AE14:AF14" si="27">AD14*0.75</f>
        <v>12.389901749999996</v>
      </c>
      <c r="AF14" s="39">
        <f t="shared" si="27"/>
        <v>9.2924263124999982</v>
      </c>
    </row>
    <row r="15" spans="1:32" s="31" customFormat="1" ht="12.75" x14ac:dyDescent="0.2">
      <c r="A15" s="29">
        <v>9</v>
      </c>
      <c r="B15" s="37">
        <f>$A$3*Open!B15</f>
        <v>475</v>
      </c>
      <c r="C15" s="38">
        <f>$A$3*Open!C15</f>
        <v>285</v>
      </c>
      <c r="D15" s="38">
        <f>$A$3*Open!D15</f>
        <v>171</v>
      </c>
      <c r="E15" s="38">
        <f>$A$3*Open!E15</f>
        <v>102.6</v>
      </c>
      <c r="F15" s="38">
        <f>$A$3*Open!F15</f>
        <v>61.559999999999995</v>
      </c>
      <c r="G15" s="38">
        <f t="shared" ref="G15:H15" si="28">F15*0.75</f>
        <v>46.169999999999995</v>
      </c>
      <c r="H15" s="39">
        <f t="shared" si="28"/>
        <v>34.627499999999998</v>
      </c>
      <c r="I15" s="35"/>
      <c r="J15" s="37">
        <f>$A$3*Open!H15</f>
        <v>356.25</v>
      </c>
      <c r="K15" s="38">
        <f>$A$3*Open!I15</f>
        <v>213.75</v>
      </c>
      <c r="L15" s="38">
        <f>$A$3*Open!J15</f>
        <v>128.25</v>
      </c>
      <c r="M15" s="38">
        <f>$A$3*Open!K15</f>
        <v>76.95</v>
      </c>
      <c r="N15" s="38">
        <f>$A$3*Open!L15</f>
        <v>46.17</v>
      </c>
      <c r="O15" s="38">
        <f t="shared" ref="O15:P15" si="29">N15*0.75</f>
        <v>34.627499999999998</v>
      </c>
      <c r="P15" s="39">
        <f t="shared" si="29"/>
        <v>25.970624999999998</v>
      </c>
      <c r="Q15" s="35"/>
      <c r="R15" s="37">
        <f>$A$3*Open!N15</f>
        <v>237.44062499999998</v>
      </c>
      <c r="S15" s="38">
        <f>$A$3*Open!O15</f>
        <v>142.46437499999999</v>
      </c>
      <c r="T15" s="38">
        <f>$A$3*Open!P15</f>
        <v>85.478624999999994</v>
      </c>
      <c r="U15" s="38">
        <f>$A$3*Open!Q15</f>
        <v>51.287174999999998</v>
      </c>
      <c r="V15" s="38">
        <f>$A$3*Open!R15</f>
        <v>30.772304999999996</v>
      </c>
      <c r="W15" s="38">
        <f t="shared" ref="W15:X15" si="30">V15*0.75</f>
        <v>23.079228749999999</v>
      </c>
      <c r="X15" s="39">
        <f t="shared" si="30"/>
        <v>17.309421562499999</v>
      </c>
      <c r="Y15" s="35"/>
      <c r="Z15" s="37">
        <f>$A$3*Open!T15</f>
        <v>118.72031249999999</v>
      </c>
      <c r="AA15" s="38">
        <f>$A$3*Open!U15</f>
        <v>71.232187499999995</v>
      </c>
      <c r="AB15" s="38">
        <f>$A$3*Open!V15</f>
        <v>42.739312499999997</v>
      </c>
      <c r="AC15" s="38">
        <f>$A$3*Open!W15</f>
        <v>25.643587499999999</v>
      </c>
      <c r="AD15" s="38">
        <f>$A$3*Open!X15</f>
        <v>15.386152499999998</v>
      </c>
      <c r="AE15" s="38">
        <f t="shared" ref="AE15:AF15" si="31">AD15*0.75</f>
        <v>11.539614374999999</v>
      </c>
      <c r="AF15" s="39">
        <f t="shared" si="31"/>
        <v>8.6547107812499995</v>
      </c>
    </row>
    <row r="16" spans="1:32" s="31" customFormat="1" ht="12.75" x14ac:dyDescent="0.2">
      <c r="A16" s="29">
        <v>10</v>
      </c>
      <c r="B16" s="37">
        <f>$A$3*Open!B16</f>
        <v>425</v>
      </c>
      <c r="C16" s="38">
        <f>$A$3*Open!C16</f>
        <v>255</v>
      </c>
      <c r="D16" s="38">
        <f>$A$3*Open!D16</f>
        <v>153</v>
      </c>
      <c r="E16" s="38">
        <f>$A$3*Open!E16</f>
        <v>91.8</v>
      </c>
      <c r="F16" s="38">
        <f>$A$3*Open!F16</f>
        <v>55.08</v>
      </c>
      <c r="G16" s="38">
        <f t="shared" ref="G16:H16" si="32">F16*0.75</f>
        <v>41.31</v>
      </c>
      <c r="H16" s="39">
        <f t="shared" si="32"/>
        <v>30.982500000000002</v>
      </c>
      <c r="I16" s="35"/>
      <c r="J16" s="37">
        <f>$A$3*Open!H16</f>
        <v>318.75</v>
      </c>
      <c r="K16" s="38">
        <f>$A$3*Open!I16</f>
        <v>191.25</v>
      </c>
      <c r="L16" s="38">
        <f>$A$3*Open!J16</f>
        <v>114.75</v>
      </c>
      <c r="M16" s="38">
        <f>$A$3*Open!K16</f>
        <v>68.849999999999994</v>
      </c>
      <c r="N16" s="38">
        <f>$A$3*Open!L16</f>
        <v>41.309999999999995</v>
      </c>
      <c r="O16" s="38">
        <f t="shared" ref="O16:P16" si="33">N16*0.75</f>
        <v>30.982499999999995</v>
      </c>
      <c r="P16" s="39">
        <f t="shared" si="33"/>
        <v>23.236874999999998</v>
      </c>
      <c r="Q16" s="35"/>
      <c r="R16" s="37">
        <f>$A$3*Open!N16</f>
        <v>212.44687500000001</v>
      </c>
      <c r="S16" s="38">
        <f>$A$3*Open!O16</f>
        <v>127.468125</v>
      </c>
      <c r="T16" s="38">
        <f>$A$3*Open!P16</f>
        <v>76.480874999999997</v>
      </c>
      <c r="U16" s="38">
        <f>$A$3*Open!Q16</f>
        <v>45.888524999999994</v>
      </c>
      <c r="V16" s="38">
        <f>$A$3*Open!R16</f>
        <v>27.533114999999995</v>
      </c>
      <c r="W16" s="38">
        <f t="shared" ref="W16:X16" si="34">V16*0.75</f>
        <v>20.649836249999996</v>
      </c>
      <c r="X16" s="39">
        <f t="shared" si="34"/>
        <v>15.487377187499998</v>
      </c>
      <c r="Y16" s="35"/>
      <c r="Z16" s="37">
        <f>$A$3*Open!T16</f>
        <v>106.2234375</v>
      </c>
      <c r="AA16" s="38">
        <f>$A$3*Open!U16</f>
        <v>63.7340625</v>
      </c>
      <c r="AB16" s="38">
        <f>$A$3*Open!V16</f>
        <v>38.240437499999999</v>
      </c>
      <c r="AC16" s="38">
        <f>$A$3*Open!W16</f>
        <v>22.944262499999997</v>
      </c>
      <c r="AD16" s="38">
        <f>$A$3*Open!X16</f>
        <v>13.766557499999998</v>
      </c>
      <c r="AE16" s="38">
        <f t="shared" ref="AE16:AF16" si="35">AD16*0.75</f>
        <v>10.324918124999998</v>
      </c>
      <c r="AF16" s="39">
        <f t="shared" si="35"/>
        <v>7.7436885937499991</v>
      </c>
    </row>
    <row r="17" spans="1:32" s="31" customFormat="1" ht="12.75" x14ac:dyDescent="0.2">
      <c r="A17" s="29">
        <v>11</v>
      </c>
      <c r="B17" s="37">
        <f>$A$3*Open!B17</f>
        <v>400</v>
      </c>
      <c r="C17" s="38">
        <f>$A$3*Open!C17</f>
        <v>240</v>
      </c>
      <c r="D17" s="38">
        <f>$A$3*Open!D17</f>
        <v>144</v>
      </c>
      <c r="E17" s="38">
        <f>$A$3*Open!E17</f>
        <v>86.399999999999991</v>
      </c>
      <c r="F17" s="38">
        <f>$A$3*Open!F17</f>
        <v>51.839999999999996</v>
      </c>
      <c r="G17" s="38">
        <f t="shared" ref="G17:H17" si="36">F17*0.75</f>
        <v>38.879999999999995</v>
      </c>
      <c r="H17" s="39">
        <f t="shared" si="36"/>
        <v>29.159999999999997</v>
      </c>
      <c r="I17" s="35"/>
      <c r="J17" s="37">
        <f>$A$3*Open!H17</f>
        <v>300</v>
      </c>
      <c r="K17" s="38">
        <f>$A$3*Open!I17</f>
        <v>180</v>
      </c>
      <c r="L17" s="38">
        <f>$A$3*Open!J17</f>
        <v>108</v>
      </c>
      <c r="M17" s="38">
        <f>$A$3*Open!K17</f>
        <v>64.8</v>
      </c>
      <c r="N17" s="38">
        <f>$A$3*Open!L17</f>
        <v>38.879999999999995</v>
      </c>
      <c r="O17" s="38">
        <f t="shared" ref="O17:P17" si="37">N17*0.75</f>
        <v>29.159999999999997</v>
      </c>
      <c r="P17" s="39">
        <f t="shared" si="37"/>
        <v>21.869999999999997</v>
      </c>
      <c r="Q17" s="35"/>
      <c r="R17" s="37">
        <f>$A$3*Open!N17</f>
        <v>199.95</v>
      </c>
      <c r="S17" s="38">
        <f>$A$3*Open!O17</f>
        <v>119.96999999999998</v>
      </c>
      <c r="T17" s="38">
        <f>$A$3*Open!P17</f>
        <v>71.981999999999985</v>
      </c>
      <c r="U17" s="38">
        <f>$A$3*Open!Q17</f>
        <v>43.189199999999992</v>
      </c>
      <c r="V17" s="38">
        <f>$A$3*Open!R17</f>
        <v>25.913519999999995</v>
      </c>
      <c r="W17" s="38">
        <f t="shared" ref="W17:X17" si="38">V17*0.75</f>
        <v>19.435139999999997</v>
      </c>
      <c r="X17" s="39">
        <f t="shared" si="38"/>
        <v>14.576354999999998</v>
      </c>
      <c r="Y17" s="35"/>
      <c r="Z17" s="37">
        <f>$A$3*Open!T17</f>
        <v>99.974999999999994</v>
      </c>
      <c r="AA17" s="38">
        <f>$A$3*Open!U17</f>
        <v>59.984999999999992</v>
      </c>
      <c r="AB17" s="38">
        <f>$A$3*Open!V17</f>
        <v>35.990999999999993</v>
      </c>
      <c r="AC17" s="38">
        <f>$A$3*Open!W17</f>
        <v>21.594599999999996</v>
      </c>
      <c r="AD17" s="38">
        <f>$A$3*Open!X17</f>
        <v>12.956759999999997</v>
      </c>
      <c r="AE17" s="38">
        <f t="shared" ref="AE17:AF17" si="39">AD17*0.75</f>
        <v>9.7175699999999985</v>
      </c>
      <c r="AF17" s="39">
        <f t="shared" si="39"/>
        <v>7.2881774999999989</v>
      </c>
    </row>
    <row r="18" spans="1:32" s="31" customFormat="1" ht="12.75" x14ac:dyDescent="0.2">
      <c r="A18" s="29">
        <v>12</v>
      </c>
      <c r="B18" s="37">
        <f>$A$3*Open!B18</f>
        <v>375</v>
      </c>
      <c r="C18" s="38">
        <f>$A$3*Open!C18</f>
        <v>225</v>
      </c>
      <c r="D18" s="38">
        <f>$A$3*Open!D18</f>
        <v>135</v>
      </c>
      <c r="E18" s="38">
        <f>$A$3*Open!E18</f>
        <v>81</v>
      </c>
      <c r="F18" s="38">
        <f>$A$3*Open!F18</f>
        <v>48.6</v>
      </c>
      <c r="G18" s="38">
        <f t="shared" ref="G18:H18" si="40">F18*0.75</f>
        <v>36.450000000000003</v>
      </c>
      <c r="H18" s="39">
        <f t="shared" si="40"/>
        <v>27.337500000000002</v>
      </c>
      <c r="I18" s="35"/>
      <c r="J18" s="37">
        <f>$A$3*Open!H18</f>
        <v>281.25</v>
      </c>
      <c r="K18" s="38">
        <f>$A$3*Open!I18</f>
        <v>168.75</v>
      </c>
      <c r="L18" s="38">
        <f>$A$3*Open!J18</f>
        <v>101.25</v>
      </c>
      <c r="M18" s="38">
        <f>$A$3*Open!K18</f>
        <v>60.75</v>
      </c>
      <c r="N18" s="38">
        <f>$A$3*Open!L18</f>
        <v>36.449999999999996</v>
      </c>
      <c r="O18" s="38">
        <f t="shared" ref="O18:P18" si="41">N18*0.75</f>
        <v>27.337499999999999</v>
      </c>
      <c r="P18" s="39">
        <f t="shared" si="41"/>
        <v>20.503124999999997</v>
      </c>
      <c r="Q18" s="35"/>
      <c r="R18" s="37">
        <f>$A$3*Open!N18</f>
        <v>187.453125</v>
      </c>
      <c r="S18" s="38">
        <f>$A$3*Open!O18</f>
        <v>112.471875</v>
      </c>
      <c r="T18" s="38">
        <f>$A$3*Open!P18</f>
        <v>67.483125000000001</v>
      </c>
      <c r="U18" s="38">
        <f>$A$3*Open!Q18</f>
        <v>40.489874999999998</v>
      </c>
      <c r="V18" s="38">
        <f>$A$3*Open!R18</f>
        <v>24.293924999999998</v>
      </c>
      <c r="W18" s="38">
        <f t="shared" ref="W18:X18" si="42">V18*0.75</f>
        <v>18.220443749999998</v>
      </c>
      <c r="X18" s="39">
        <f t="shared" si="42"/>
        <v>13.665332812499997</v>
      </c>
      <c r="Y18" s="35"/>
      <c r="Z18" s="37">
        <f>$A$3*Open!T18</f>
        <v>93.7265625</v>
      </c>
      <c r="AA18" s="38">
        <f>$A$3*Open!U18</f>
        <v>56.235937499999999</v>
      </c>
      <c r="AB18" s="38">
        <f>$A$3*Open!V18</f>
        <v>33.741562500000001</v>
      </c>
      <c r="AC18" s="38">
        <f>$A$3*Open!W18</f>
        <v>20.244937499999999</v>
      </c>
      <c r="AD18" s="38">
        <f>$A$3*Open!X18</f>
        <v>12.146962499999999</v>
      </c>
      <c r="AE18" s="38">
        <f t="shared" ref="AE18:AF18" si="43">AD18*0.75</f>
        <v>9.1102218749999988</v>
      </c>
      <c r="AF18" s="39">
        <f t="shared" si="43"/>
        <v>6.8326664062499987</v>
      </c>
    </row>
    <row r="19" spans="1:32" s="31" customFormat="1" ht="12.75" x14ac:dyDescent="0.2">
      <c r="A19" s="29">
        <v>13</v>
      </c>
      <c r="B19" s="37">
        <f>$A$3*Open!B19</f>
        <v>350</v>
      </c>
      <c r="C19" s="38">
        <f>$A$3*Open!C19</f>
        <v>210</v>
      </c>
      <c r="D19" s="38">
        <f>$A$3*Open!D19</f>
        <v>126</v>
      </c>
      <c r="E19" s="38">
        <f>$A$3*Open!E19</f>
        <v>75.599999999999994</v>
      </c>
      <c r="F19" s="38">
        <f>$A$3*Open!F19</f>
        <v>45.359999999999992</v>
      </c>
      <c r="G19" s="38">
        <f t="shared" ref="G19:H19" si="44">F19*0.75</f>
        <v>34.019999999999996</v>
      </c>
      <c r="H19" s="39">
        <f t="shared" si="44"/>
        <v>25.514999999999997</v>
      </c>
      <c r="I19" s="35"/>
      <c r="J19" s="37">
        <f>$A$3*Open!H19</f>
        <v>262.5</v>
      </c>
      <c r="K19" s="38">
        <f>$A$3*Open!I19</f>
        <v>157.5</v>
      </c>
      <c r="L19" s="38">
        <f>$A$3*Open!J19</f>
        <v>94.5</v>
      </c>
      <c r="M19" s="38">
        <f>$A$3*Open!K19</f>
        <v>56.699999999999996</v>
      </c>
      <c r="N19" s="38">
        <f>$A$3*Open!L19</f>
        <v>34.019999999999996</v>
      </c>
      <c r="O19" s="38">
        <f t="shared" ref="O19:P19" si="45">N19*0.75</f>
        <v>25.514999999999997</v>
      </c>
      <c r="P19" s="39">
        <f t="shared" si="45"/>
        <v>19.136249999999997</v>
      </c>
      <c r="Q19" s="35"/>
      <c r="R19" s="37">
        <f>$A$3*Open!N19</f>
        <v>174.95624999999998</v>
      </c>
      <c r="S19" s="38">
        <f>$A$3*Open!O19</f>
        <v>104.97374999999998</v>
      </c>
      <c r="T19" s="38">
        <f>$A$3*Open!P19</f>
        <v>62.984249999999989</v>
      </c>
      <c r="U19" s="38">
        <f>$A$3*Open!Q19</f>
        <v>37.790549999999989</v>
      </c>
      <c r="V19" s="38">
        <f>$A$3*Open!R19</f>
        <v>22.674329999999994</v>
      </c>
      <c r="W19" s="38">
        <f t="shared" ref="W19:X19" si="46">V19*0.75</f>
        <v>17.005747499999995</v>
      </c>
      <c r="X19" s="39">
        <f t="shared" si="46"/>
        <v>12.754310624999995</v>
      </c>
      <c r="Y19" s="35"/>
      <c r="Z19" s="37">
        <f>$A$3*Open!T19</f>
        <v>87.478124999999991</v>
      </c>
      <c r="AA19" s="38">
        <f>$A$3*Open!U19</f>
        <v>52.486874999999991</v>
      </c>
      <c r="AB19" s="38">
        <f>$A$3*Open!V19</f>
        <v>31.492124999999994</v>
      </c>
      <c r="AC19" s="38">
        <f>$A$3*Open!W19</f>
        <v>18.895274999999994</v>
      </c>
      <c r="AD19" s="38">
        <f>$A$3*Open!X19</f>
        <v>11.337164999999997</v>
      </c>
      <c r="AE19" s="38">
        <f t="shared" ref="AE19:AF19" si="47">AD19*0.75</f>
        <v>8.5028737499999973</v>
      </c>
      <c r="AF19" s="39">
        <f t="shared" si="47"/>
        <v>6.3771553124999976</v>
      </c>
    </row>
    <row r="20" spans="1:32" s="31" customFormat="1" ht="12.75" x14ac:dyDescent="0.2">
      <c r="A20" s="29">
        <v>14</v>
      </c>
      <c r="B20" s="37">
        <f>$A$3*Open!B20</f>
        <v>325</v>
      </c>
      <c r="C20" s="38">
        <f>$A$3*Open!C20</f>
        <v>195</v>
      </c>
      <c r="D20" s="38">
        <f>$A$3*Open!D20</f>
        <v>117</v>
      </c>
      <c r="E20" s="38">
        <f>$A$3*Open!E20</f>
        <v>70.2</v>
      </c>
      <c r="F20" s="38">
        <f>$A$3*Open!F20</f>
        <v>42.12</v>
      </c>
      <c r="G20" s="38">
        <f t="shared" ref="G20:H20" si="48">F20*0.75</f>
        <v>31.589999999999996</v>
      </c>
      <c r="H20" s="39">
        <f t="shared" si="48"/>
        <v>23.692499999999995</v>
      </c>
      <c r="I20" s="35"/>
      <c r="J20" s="37">
        <f>$A$3*Open!H20</f>
        <v>243.75</v>
      </c>
      <c r="K20" s="38">
        <f>$A$3*Open!I20</f>
        <v>146.25</v>
      </c>
      <c r="L20" s="38">
        <f>$A$3*Open!J20</f>
        <v>87.75</v>
      </c>
      <c r="M20" s="38">
        <f>$A$3*Open!K20</f>
        <v>52.65</v>
      </c>
      <c r="N20" s="38">
        <f>$A$3*Open!L20</f>
        <v>31.589999999999996</v>
      </c>
      <c r="O20" s="38">
        <f t="shared" ref="O20:P20" si="49">N20*0.75</f>
        <v>23.692499999999995</v>
      </c>
      <c r="P20" s="39">
        <f t="shared" si="49"/>
        <v>17.769374999999997</v>
      </c>
      <c r="Q20" s="35"/>
      <c r="R20" s="37">
        <f>$A$3*Open!N20</f>
        <v>162.45937499999999</v>
      </c>
      <c r="S20" s="38">
        <f>$A$3*Open!O20</f>
        <v>97.475624999999994</v>
      </c>
      <c r="T20" s="38">
        <f>$A$3*Open!P20</f>
        <v>58.485374999999991</v>
      </c>
      <c r="U20" s="38">
        <f>$A$3*Open!Q20</f>
        <v>35.091224999999994</v>
      </c>
      <c r="V20" s="38">
        <f>$A$3*Open!R20</f>
        <v>21.054734999999997</v>
      </c>
      <c r="W20" s="38">
        <f t="shared" ref="W20:X20" si="50">V20*0.75</f>
        <v>15.791051249999999</v>
      </c>
      <c r="X20" s="39">
        <f t="shared" si="50"/>
        <v>11.8432884375</v>
      </c>
      <c r="Y20" s="35"/>
      <c r="Z20" s="37">
        <f>$A$3*Open!T20</f>
        <v>81.229687499999997</v>
      </c>
      <c r="AA20" s="38">
        <f>$A$3*Open!U20</f>
        <v>48.737812499999997</v>
      </c>
      <c r="AB20" s="38">
        <f>$A$3*Open!V20</f>
        <v>29.242687499999995</v>
      </c>
      <c r="AC20" s="38">
        <f>$A$3*Open!W20</f>
        <v>17.545612499999997</v>
      </c>
      <c r="AD20" s="38">
        <f>$A$3*Open!X20</f>
        <v>10.527367499999999</v>
      </c>
      <c r="AE20" s="38">
        <f t="shared" ref="AE20:AF20" si="51">AD20*0.75</f>
        <v>7.8955256249999994</v>
      </c>
      <c r="AF20" s="39">
        <f t="shared" si="51"/>
        <v>5.92164421875</v>
      </c>
    </row>
    <row r="21" spans="1:32" s="31" customFormat="1" ht="12.75" x14ac:dyDescent="0.2">
      <c r="A21" s="29">
        <v>15</v>
      </c>
      <c r="B21" s="37">
        <f>$A$3*Open!B21</f>
        <v>300</v>
      </c>
      <c r="C21" s="38">
        <f>$A$3*Open!C21</f>
        <v>180</v>
      </c>
      <c r="D21" s="38">
        <f>$A$3*Open!D21</f>
        <v>108</v>
      </c>
      <c r="E21" s="38">
        <f>$A$3*Open!E21</f>
        <v>64.8</v>
      </c>
      <c r="F21" s="38">
        <f>$A$3*Open!F21</f>
        <v>38.879999999999995</v>
      </c>
      <c r="G21" s="38">
        <f t="shared" ref="G21:H21" si="52">F21*0.75</f>
        <v>29.159999999999997</v>
      </c>
      <c r="H21" s="39">
        <f t="shared" si="52"/>
        <v>21.869999999999997</v>
      </c>
      <c r="I21" s="35"/>
      <c r="J21" s="37">
        <f>$A$3*Open!H21</f>
        <v>225</v>
      </c>
      <c r="K21" s="38">
        <f>$A$3*Open!I21</f>
        <v>135</v>
      </c>
      <c r="L21" s="38">
        <f>$A$3*Open!J21</f>
        <v>81</v>
      </c>
      <c r="M21" s="38">
        <f>$A$3*Open!K21</f>
        <v>48.6</v>
      </c>
      <c r="N21" s="38">
        <f>$A$3*Open!L21</f>
        <v>29.16</v>
      </c>
      <c r="O21" s="38">
        <f t="shared" ref="O21:P21" si="53">N21*0.75</f>
        <v>21.87</v>
      </c>
      <c r="P21" s="39">
        <f t="shared" si="53"/>
        <v>16.4025</v>
      </c>
      <c r="Q21" s="35"/>
      <c r="R21" s="37">
        <f>$A$3*Open!N21</f>
        <v>149.96250000000001</v>
      </c>
      <c r="S21" s="38">
        <f>$A$3*Open!O21</f>
        <v>89.977500000000006</v>
      </c>
      <c r="T21" s="38">
        <f>$A$3*Open!P21</f>
        <v>53.986499999999999</v>
      </c>
      <c r="U21" s="38">
        <f>$A$3*Open!Q21</f>
        <v>32.3919</v>
      </c>
      <c r="V21" s="38">
        <f>$A$3*Open!R21</f>
        <v>19.435140000000001</v>
      </c>
      <c r="W21" s="38">
        <f t="shared" ref="W21:X21" si="54">V21*0.75</f>
        <v>14.576355</v>
      </c>
      <c r="X21" s="39">
        <f t="shared" si="54"/>
        <v>10.93226625</v>
      </c>
      <c r="Y21" s="35"/>
      <c r="Z21" s="37">
        <f>$A$3*Open!T21</f>
        <v>74.981250000000003</v>
      </c>
      <c r="AA21" s="38">
        <f>$A$3*Open!U21</f>
        <v>44.988750000000003</v>
      </c>
      <c r="AB21" s="38">
        <f>$A$3*Open!V21</f>
        <v>26.99325</v>
      </c>
      <c r="AC21" s="38">
        <f>$A$3*Open!W21</f>
        <v>16.19595</v>
      </c>
      <c r="AD21" s="38">
        <f>$A$3*Open!X21</f>
        <v>9.7175700000000003</v>
      </c>
      <c r="AE21" s="38">
        <f t="shared" ref="AE21:AF21" si="55">AD21*0.75</f>
        <v>7.2881774999999998</v>
      </c>
      <c r="AF21" s="39">
        <f t="shared" si="55"/>
        <v>5.4661331249999998</v>
      </c>
    </row>
    <row r="22" spans="1:32" s="31" customFormat="1" ht="13.5" thickBot="1" x14ac:dyDescent="0.25">
      <c r="A22" s="30">
        <v>16</v>
      </c>
      <c r="B22" s="41">
        <f>$A$3*Open!B22</f>
        <v>275</v>
      </c>
      <c r="C22" s="42">
        <f>$A$3*Open!C22</f>
        <v>165</v>
      </c>
      <c r="D22" s="42">
        <f>$A$3*Open!D22</f>
        <v>99</v>
      </c>
      <c r="E22" s="42">
        <f>$A$3*Open!E22</f>
        <v>59.4</v>
      </c>
      <c r="F22" s="42">
        <f>$A$3*Open!F22</f>
        <v>35.64</v>
      </c>
      <c r="G22" s="42">
        <f t="shared" ref="G22:H22" si="56">F22*0.75</f>
        <v>26.73</v>
      </c>
      <c r="H22" s="43">
        <f t="shared" si="56"/>
        <v>20.047499999999999</v>
      </c>
      <c r="I22" s="40">
        <v>16</v>
      </c>
      <c r="J22" s="41">
        <f>$A$3*Open!H22</f>
        <v>206.25</v>
      </c>
      <c r="K22" s="42">
        <f>$A$3*Open!I22</f>
        <v>123.75</v>
      </c>
      <c r="L22" s="42">
        <f>$A$3*Open!J22</f>
        <v>74.25</v>
      </c>
      <c r="M22" s="42">
        <f>$A$3*Open!K22</f>
        <v>44.55</v>
      </c>
      <c r="N22" s="42">
        <f>$A$3*Open!L22</f>
        <v>26.729999999999997</v>
      </c>
      <c r="O22" s="42">
        <f t="shared" ref="O22:P22" si="57">N22*0.75</f>
        <v>20.047499999999999</v>
      </c>
      <c r="P22" s="43">
        <f t="shared" si="57"/>
        <v>15.035625</v>
      </c>
      <c r="Q22" s="40">
        <v>16</v>
      </c>
      <c r="R22" s="37">
        <f>$A$3*Open!N22</f>
        <v>137.46562499999999</v>
      </c>
      <c r="S22" s="38">
        <f>$A$3*Open!O22</f>
        <v>82.47937499999999</v>
      </c>
      <c r="T22" s="38">
        <f>$A$3*Open!P22</f>
        <v>49.487624999999994</v>
      </c>
      <c r="U22" s="38">
        <f>$A$3*Open!Q22</f>
        <v>29.692574999999994</v>
      </c>
      <c r="V22" s="38">
        <f>$A$3*Open!R22</f>
        <v>17.815544999999997</v>
      </c>
      <c r="W22" s="38">
        <f t="shared" ref="W22:X22" si="58">V22*0.75</f>
        <v>13.361658749999997</v>
      </c>
      <c r="X22" s="39">
        <f t="shared" si="58"/>
        <v>10.021244062499997</v>
      </c>
      <c r="Y22" s="40">
        <v>16</v>
      </c>
      <c r="Z22" s="37">
        <f>$A$3*Open!T22</f>
        <v>68.732812499999994</v>
      </c>
      <c r="AA22" s="38">
        <f>$A$3*Open!U22</f>
        <v>41.239687499999995</v>
      </c>
      <c r="AB22" s="38">
        <f>$A$3*Open!V22</f>
        <v>24.743812499999997</v>
      </c>
      <c r="AC22" s="38">
        <f>$A$3*Open!W22</f>
        <v>14.846287499999997</v>
      </c>
      <c r="AD22" s="38">
        <f>$A$3*Open!X22</f>
        <v>8.9077724999999983</v>
      </c>
      <c r="AE22" s="38">
        <f t="shared" ref="AE22:AF22" si="59">AD22*0.75</f>
        <v>6.6808293749999983</v>
      </c>
      <c r="AF22" s="39">
        <f t="shared" si="59"/>
        <v>5.0106220312499987</v>
      </c>
    </row>
    <row r="23" spans="1:32" s="31" customFormat="1" ht="12.75" x14ac:dyDescent="0.2">
      <c r="A23" s="29">
        <v>17</v>
      </c>
      <c r="B23" s="37">
        <f>$A$3*Open!B23</f>
        <v>250</v>
      </c>
      <c r="C23" s="38">
        <f>$A$3*Open!C23</f>
        <v>150</v>
      </c>
      <c r="D23" s="38">
        <f>$A$3*Open!D23</f>
        <v>90</v>
      </c>
      <c r="E23" s="38">
        <f>$A$3*Open!E23</f>
        <v>54</v>
      </c>
      <c r="F23" s="38">
        <f>$A$3*Open!F23</f>
        <v>32.4</v>
      </c>
      <c r="G23" s="38">
        <f t="shared" ref="G23:H23" si="60">F23*0.75</f>
        <v>24.299999999999997</v>
      </c>
      <c r="H23" s="39">
        <f t="shared" si="60"/>
        <v>18.224999999999998</v>
      </c>
      <c r="I23" s="35"/>
      <c r="J23" s="37">
        <f>$A$3*Open!H23</f>
        <v>187.5</v>
      </c>
      <c r="K23" s="38">
        <f>$A$3*Open!I23</f>
        <v>112.5</v>
      </c>
      <c r="L23" s="38">
        <f>$A$3*Open!J23</f>
        <v>67.5</v>
      </c>
      <c r="M23" s="38">
        <f>$A$3*Open!K23</f>
        <v>40.5</v>
      </c>
      <c r="N23" s="38">
        <f>$A$3*Open!L23</f>
        <v>24.3</v>
      </c>
      <c r="O23" s="38">
        <f t="shared" ref="O23:P23" si="61">N23*0.75</f>
        <v>18.225000000000001</v>
      </c>
      <c r="P23" s="39">
        <f t="shared" si="61"/>
        <v>13.668750000000001</v>
      </c>
      <c r="Q23" s="35"/>
      <c r="R23" s="32">
        <f>$A$3*Open!N23</f>
        <v>124.96875</v>
      </c>
      <c r="S23" s="33">
        <f>$A$3*Open!O23</f>
        <v>74.981250000000003</v>
      </c>
      <c r="T23" s="33">
        <f>$A$3*Open!P23</f>
        <v>44.988750000000003</v>
      </c>
      <c r="U23" s="33">
        <f>$A$3*Open!Q23</f>
        <v>26.99325</v>
      </c>
      <c r="V23" s="33">
        <f>$A$3*Open!R23</f>
        <v>16.19595</v>
      </c>
      <c r="W23" s="33">
        <f t="shared" ref="W23:X23" si="62">V23*0.75</f>
        <v>12.146962500000001</v>
      </c>
      <c r="X23" s="34">
        <f t="shared" si="62"/>
        <v>9.1102218750000006</v>
      </c>
      <c r="Y23" s="35"/>
      <c r="Z23" s="32">
        <f>$A$3*Open!T23</f>
        <v>62.484375</v>
      </c>
      <c r="AA23" s="33">
        <f>$A$3*Open!U23</f>
        <v>37.490625000000001</v>
      </c>
      <c r="AB23" s="33">
        <f>$A$3*Open!V23</f>
        <v>22.494375000000002</v>
      </c>
      <c r="AC23" s="33">
        <f>$A$3*Open!W23</f>
        <v>13.496625</v>
      </c>
      <c r="AD23" s="33">
        <f>$A$3*Open!X23</f>
        <v>8.0979749999999999</v>
      </c>
      <c r="AE23" s="33">
        <f t="shared" ref="AE23:AF23" si="63">AD23*0.75</f>
        <v>6.0734812500000004</v>
      </c>
      <c r="AF23" s="34">
        <f t="shared" si="63"/>
        <v>4.5551109375000003</v>
      </c>
    </row>
    <row r="24" spans="1:32" s="31" customFormat="1" ht="12.75" x14ac:dyDescent="0.2">
      <c r="A24" s="29">
        <v>18</v>
      </c>
      <c r="B24" s="37">
        <f>$A$3*Open!B24</f>
        <v>235</v>
      </c>
      <c r="C24" s="38">
        <f>$A$3*Open!C24</f>
        <v>141</v>
      </c>
      <c r="D24" s="38">
        <f>$A$3*Open!D24</f>
        <v>84.6</v>
      </c>
      <c r="E24" s="38">
        <f>$A$3*Open!E24</f>
        <v>50.76</v>
      </c>
      <c r="F24" s="38">
        <f>$A$3*Open!F24</f>
        <v>30.455999999999996</v>
      </c>
      <c r="G24" s="38">
        <f t="shared" ref="G24:H24" si="64">F24*0.75</f>
        <v>22.841999999999999</v>
      </c>
      <c r="H24" s="39">
        <f t="shared" si="64"/>
        <v>17.131499999999999</v>
      </c>
      <c r="I24" s="35"/>
      <c r="J24" s="37">
        <f>$A$3*Open!H24</f>
        <v>176.25</v>
      </c>
      <c r="K24" s="38">
        <f>$A$3*Open!I24</f>
        <v>105.75</v>
      </c>
      <c r="L24" s="38">
        <f>$A$3*Open!J24</f>
        <v>63.449999999999996</v>
      </c>
      <c r="M24" s="38">
        <f>$A$3*Open!K24</f>
        <v>38.069999999999993</v>
      </c>
      <c r="N24" s="38">
        <f>$A$3*Open!L24</f>
        <v>22.841999999999995</v>
      </c>
      <c r="O24" s="38">
        <f t="shared" ref="O24:P24" si="65">N24*0.75</f>
        <v>17.131499999999996</v>
      </c>
      <c r="P24" s="39">
        <f t="shared" si="65"/>
        <v>12.848624999999997</v>
      </c>
      <c r="Q24" s="35"/>
      <c r="R24" s="37">
        <f>$A$3*Open!N24</f>
        <v>117.470625</v>
      </c>
      <c r="S24" s="38">
        <f>$A$3*Open!O24</f>
        <v>70.48237499999999</v>
      </c>
      <c r="T24" s="38">
        <f>$A$3*Open!P24</f>
        <v>42.289424999999994</v>
      </c>
      <c r="U24" s="38">
        <f>$A$3*Open!Q24</f>
        <v>25.373654999999996</v>
      </c>
      <c r="V24" s="38">
        <f>$A$3*Open!R24</f>
        <v>15.224192999999996</v>
      </c>
      <c r="W24" s="38">
        <f t="shared" ref="W24:X24" si="66">V24*0.75</f>
        <v>11.418144749999996</v>
      </c>
      <c r="X24" s="39">
        <f t="shared" si="66"/>
        <v>8.5636085624999971</v>
      </c>
      <c r="Y24" s="35"/>
      <c r="Z24" s="37">
        <f>$A$3*Open!T24</f>
        <v>58.735312499999999</v>
      </c>
      <c r="AA24" s="38">
        <f>$A$3*Open!U24</f>
        <v>35.241187499999995</v>
      </c>
      <c r="AB24" s="38">
        <f>$A$3*Open!V24</f>
        <v>21.144712499999997</v>
      </c>
      <c r="AC24" s="38">
        <f>$A$3*Open!W24</f>
        <v>12.686827499999998</v>
      </c>
      <c r="AD24" s="38">
        <f>$A$3*Open!X24</f>
        <v>7.612096499999998</v>
      </c>
      <c r="AE24" s="38">
        <f t="shared" ref="AE24:AF24" si="67">AD24*0.75</f>
        <v>5.7090723749999981</v>
      </c>
      <c r="AF24" s="39">
        <f t="shared" si="67"/>
        <v>4.2818042812499986</v>
      </c>
    </row>
    <row r="25" spans="1:32" s="31" customFormat="1" ht="12.75" x14ac:dyDescent="0.2">
      <c r="A25" s="29">
        <v>19</v>
      </c>
      <c r="B25" s="37">
        <f>$A$3*Open!B25</f>
        <v>220</v>
      </c>
      <c r="C25" s="38">
        <f>$A$3*Open!C25</f>
        <v>132</v>
      </c>
      <c r="D25" s="38">
        <f>$A$3*Open!D25</f>
        <v>79.2</v>
      </c>
      <c r="E25" s="38">
        <f>$A$3*Open!E25</f>
        <v>47.52</v>
      </c>
      <c r="F25" s="38">
        <f>$A$3*Open!F25</f>
        <v>28.512</v>
      </c>
      <c r="G25" s="38">
        <f t="shared" ref="G25:H25" si="68">F25*0.75</f>
        <v>21.384</v>
      </c>
      <c r="H25" s="39">
        <f t="shared" si="68"/>
        <v>16.038</v>
      </c>
      <c r="I25" s="35"/>
      <c r="J25" s="37">
        <f>$A$3*Open!H25</f>
        <v>165</v>
      </c>
      <c r="K25" s="38">
        <f>$A$3*Open!I25</f>
        <v>99</v>
      </c>
      <c r="L25" s="38">
        <f>$A$3*Open!J25</f>
        <v>59.4</v>
      </c>
      <c r="M25" s="38">
        <f>$A$3*Open!K25</f>
        <v>35.64</v>
      </c>
      <c r="N25" s="38">
        <f>$A$3*Open!L25</f>
        <v>21.384</v>
      </c>
      <c r="O25" s="38">
        <f t="shared" ref="O25:P25" si="69">N25*0.75</f>
        <v>16.038</v>
      </c>
      <c r="P25" s="39">
        <f t="shared" si="69"/>
        <v>12.028500000000001</v>
      </c>
      <c r="Q25" s="35"/>
      <c r="R25" s="37">
        <f>$A$3*Open!N25</f>
        <v>109.9725</v>
      </c>
      <c r="S25" s="38">
        <f>$A$3*Open!O25</f>
        <v>65.983499999999992</v>
      </c>
      <c r="T25" s="38">
        <f>$A$3*Open!P25</f>
        <v>39.590099999999993</v>
      </c>
      <c r="U25" s="38">
        <f>$A$3*Open!Q25</f>
        <v>23.754059999999996</v>
      </c>
      <c r="V25" s="38">
        <f>$A$3*Open!R25</f>
        <v>14.252435999999998</v>
      </c>
      <c r="W25" s="38">
        <f t="shared" ref="W25:X25" si="70">V25*0.75</f>
        <v>10.689326999999999</v>
      </c>
      <c r="X25" s="39">
        <f t="shared" si="70"/>
        <v>8.016995249999999</v>
      </c>
      <c r="Y25" s="35"/>
      <c r="Z25" s="37">
        <f>$A$3*Open!T25</f>
        <v>54.986249999999998</v>
      </c>
      <c r="AA25" s="38">
        <f>$A$3*Open!U25</f>
        <v>32.991749999999996</v>
      </c>
      <c r="AB25" s="38">
        <f>$A$3*Open!V25</f>
        <v>19.795049999999996</v>
      </c>
      <c r="AC25" s="38">
        <f>$A$3*Open!W25</f>
        <v>11.877029999999998</v>
      </c>
      <c r="AD25" s="38">
        <f>$A$3*Open!X25</f>
        <v>7.1262179999999988</v>
      </c>
      <c r="AE25" s="38">
        <f t="shared" ref="AE25:AF25" si="71">AD25*0.75</f>
        <v>5.3446634999999993</v>
      </c>
      <c r="AF25" s="39">
        <f t="shared" si="71"/>
        <v>4.0084976249999995</v>
      </c>
    </row>
    <row r="26" spans="1:32" s="31" customFormat="1" ht="12.75" x14ac:dyDescent="0.2">
      <c r="A26" s="29">
        <v>20</v>
      </c>
      <c r="B26" s="37">
        <f>$A$3*Open!B26</f>
        <v>205</v>
      </c>
      <c r="C26" s="38">
        <f>$A$3*Open!C26</f>
        <v>123</v>
      </c>
      <c r="D26" s="38">
        <f>$A$3*Open!D26</f>
        <v>73.8</v>
      </c>
      <c r="E26" s="38">
        <f>$A$3*Open!E26</f>
        <v>44.279999999999994</v>
      </c>
      <c r="F26" s="38">
        <f>$A$3*Open!F26</f>
        <v>26.567999999999994</v>
      </c>
      <c r="G26" s="38">
        <f t="shared" ref="G26:H26" si="72">F26*0.75</f>
        <v>19.925999999999995</v>
      </c>
      <c r="H26" s="39">
        <f t="shared" si="72"/>
        <v>14.944499999999996</v>
      </c>
      <c r="I26" s="35"/>
      <c r="J26" s="37">
        <f>$A$3*Open!H26</f>
        <v>153.75</v>
      </c>
      <c r="K26" s="38">
        <f>$A$3*Open!I26</f>
        <v>92.25</v>
      </c>
      <c r="L26" s="38">
        <f>$A$3*Open!J26</f>
        <v>55.35</v>
      </c>
      <c r="M26" s="38">
        <f>$A$3*Open!K26</f>
        <v>33.21</v>
      </c>
      <c r="N26" s="38">
        <f>$A$3*Open!L26</f>
        <v>19.925999999999998</v>
      </c>
      <c r="O26" s="38">
        <f t="shared" ref="O26:P26" si="73">N26*0.75</f>
        <v>14.944499999999998</v>
      </c>
      <c r="P26" s="39">
        <f t="shared" si="73"/>
        <v>11.208374999999998</v>
      </c>
      <c r="Q26" s="35"/>
      <c r="R26" s="37">
        <f>$A$3*Open!N26</f>
        <v>102.47437499999999</v>
      </c>
      <c r="S26" s="38">
        <f>$A$3*Open!O26</f>
        <v>61.484624999999994</v>
      </c>
      <c r="T26" s="38">
        <f>$A$3*Open!P26</f>
        <v>36.890774999999998</v>
      </c>
      <c r="U26" s="38">
        <f>$A$3*Open!Q26</f>
        <v>22.134464999999999</v>
      </c>
      <c r="V26" s="38">
        <f>$A$3*Open!R26</f>
        <v>13.280678999999999</v>
      </c>
      <c r="W26" s="38">
        <f t="shared" ref="W26:X26" si="74">V26*0.75</f>
        <v>9.9605092499999994</v>
      </c>
      <c r="X26" s="39">
        <f t="shared" si="74"/>
        <v>7.4703819374999991</v>
      </c>
      <c r="Y26" s="35"/>
      <c r="Z26" s="37">
        <f>$A$3*Open!T26</f>
        <v>51.237187499999997</v>
      </c>
      <c r="AA26" s="38">
        <f>$A$3*Open!U26</f>
        <v>30.742312499999997</v>
      </c>
      <c r="AB26" s="38">
        <f>$A$3*Open!V26</f>
        <v>18.445387499999999</v>
      </c>
      <c r="AC26" s="38">
        <f>$A$3*Open!W26</f>
        <v>11.067232499999999</v>
      </c>
      <c r="AD26" s="38">
        <f>$A$3*Open!X26</f>
        <v>6.6403394999999996</v>
      </c>
      <c r="AE26" s="38">
        <f t="shared" ref="AE26:AF26" si="75">AD26*0.75</f>
        <v>4.9802546249999997</v>
      </c>
      <c r="AF26" s="39">
        <f t="shared" si="75"/>
        <v>3.7351909687499996</v>
      </c>
    </row>
    <row r="27" spans="1:32" s="31" customFormat="1" ht="12.75" x14ac:dyDescent="0.2">
      <c r="A27" s="29">
        <v>21</v>
      </c>
      <c r="B27" s="37">
        <f>$A$3*Open!B27</f>
        <v>185</v>
      </c>
      <c r="C27" s="38">
        <f>$A$3*Open!C27</f>
        <v>111</v>
      </c>
      <c r="D27" s="38">
        <f>$A$3*Open!D27</f>
        <v>66.599999999999994</v>
      </c>
      <c r="E27" s="38">
        <f>$A$3*Open!E27</f>
        <v>39.959999999999994</v>
      </c>
      <c r="F27" s="38">
        <f>$A$3*Open!F27</f>
        <v>23.975999999999996</v>
      </c>
      <c r="G27" s="38">
        <f t="shared" ref="G27:H27" si="76">F27*0.75</f>
        <v>17.981999999999996</v>
      </c>
      <c r="H27" s="39">
        <f t="shared" si="76"/>
        <v>13.486499999999996</v>
      </c>
      <c r="I27" s="35"/>
      <c r="J27" s="37">
        <f>$A$3*Open!H27</f>
        <v>138.75</v>
      </c>
      <c r="K27" s="38">
        <f>$A$3*Open!I27</f>
        <v>83.25</v>
      </c>
      <c r="L27" s="38">
        <f>$A$3*Open!J27</f>
        <v>49.949999999999996</v>
      </c>
      <c r="M27" s="38">
        <f>$A$3*Open!K27</f>
        <v>29.969999999999995</v>
      </c>
      <c r="N27" s="38">
        <f>$A$3*Open!L27</f>
        <v>17.981999999999996</v>
      </c>
      <c r="O27" s="38">
        <f t="shared" ref="O27:P27" si="77">N27*0.75</f>
        <v>13.486499999999996</v>
      </c>
      <c r="P27" s="39">
        <f t="shared" si="77"/>
        <v>10.114874999999998</v>
      </c>
      <c r="Q27" s="35"/>
      <c r="R27" s="37">
        <f>$A$3*Open!N27</f>
        <v>92.476874999999993</v>
      </c>
      <c r="S27" s="38">
        <f>$A$3*Open!O27</f>
        <v>55.486124999999994</v>
      </c>
      <c r="T27" s="38">
        <f>$A$3*Open!P27</f>
        <v>33.291674999999998</v>
      </c>
      <c r="U27" s="38">
        <f>$A$3*Open!Q27</f>
        <v>19.975004999999999</v>
      </c>
      <c r="V27" s="38">
        <f>$A$3*Open!R27</f>
        <v>11.985002999999999</v>
      </c>
      <c r="W27" s="38">
        <f t="shared" ref="W27:X27" si="78">V27*0.75</f>
        <v>8.9887522499999992</v>
      </c>
      <c r="X27" s="39">
        <f t="shared" si="78"/>
        <v>6.7415641874999999</v>
      </c>
      <c r="Y27" s="35"/>
      <c r="Z27" s="37">
        <f>$A$3*Open!T27</f>
        <v>46.238437499999996</v>
      </c>
      <c r="AA27" s="38">
        <f>$A$3*Open!U27</f>
        <v>27.743062499999997</v>
      </c>
      <c r="AB27" s="38">
        <f>$A$3*Open!V27</f>
        <v>16.645837499999999</v>
      </c>
      <c r="AC27" s="38">
        <f>$A$3*Open!W27</f>
        <v>9.9875024999999997</v>
      </c>
      <c r="AD27" s="38">
        <f>$A$3*Open!X27</f>
        <v>5.9925014999999995</v>
      </c>
      <c r="AE27" s="38">
        <f t="shared" ref="AE27:AF27" si="79">AD27*0.75</f>
        <v>4.4943761249999996</v>
      </c>
      <c r="AF27" s="39">
        <f t="shared" si="79"/>
        <v>3.3707820937499999</v>
      </c>
    </row>
    <row r="28" spans="1:32" s="31" customFormat="1" ht="12.75" x14ac:dyDescent="0.2">
      <c r="A28" s="29">
        <v>22</v>
      </c>
      <c r="B28" s="37">
        <f>$A$3*Open!B28</f>
        <v>170</v>
      </c>
      <c r="C28" s="38">
        <f>$A$3*Open!C28</f>
        <v>102</v>
      </c>
      <c r="D28" s="38">
        <f>$A$3*Open!D28</f>
        <v>61.199999999999996</v>
      </c>
      <c r="E28" s="38">
        <f>$A$3*Open!E28</f>
        <v>36.72</v>
      </c>
      <c r="F28" s="38">
        <f>$A$3*Open!F28</f>
        <v>22.032</v>
      </c>
      <c r="G28" s="38">
        <f t="shared" ref="G28:H28" si="80">F28*0.75</f>
        <v>16.524000000000001</v>
      </c>
      <c r="H28" s="39">
        <f t="shared" si="80"/>
        <v>12.393000000000001</v>
      </c>
      <c r="I28" s="35"/>
      <c r="J28" s="37">
        <f>$A$3*Open!H28</f>
        <v>127.5</v>
      </c>
      <c r="K28" s="38">
        <f>$A$3*Open!I28</f>
        <v>76.5</v>
      </c>
      <c r="L28" s="38">
        <f>$A$3*Open!J28</f>
        <v>45.9</v>
      </c>
      <c r="M28" s="38">
        <f>$A$3*Open!K28</f>
        <v>27.54</v>
      </c>
      <c r="N28" s="38">
        <f>$A$3*Open!L28</f>
        <v>16.523999999999997</v>
      </c>
      <c r="O28" s="38">
        <f t="shared" ref="O28:P28" si="81">N28*0.75</f>
        <v>12.392999999999997</v>
      </c>
      <c r="P28" s="39">
        <f t="shared" si="81"/>
        <v>9.294749999999997</v>
      </c>
      <c r="Q28" s="35"/>
      <c r="R28" s="37">
        <f>$A$3*Open!N28</f>
        <v>84.978749999999991</v>
      </c>
      <c r="S28" s="38">
        <f>$A$3*Open!O28</f>
        <v>50.987249999999996</v>
      </c>
      <c r="T28" s="38">
        <f>$A$3*Open!P28</f>
        <v>30.592349999999996</v>
      </c>
      <c r="U28" s="38">
        <f>$A$3*Open!Q28</f>
        <v>18.355409999999996</v>
      </c>
      <c r="V28" s="38">
        <f>$A$3*Open!R28</f>
        <v>11.013245999999997</v>
      </c>
      <c r="W28" s="38">
        <f t="shared" ref="W28:X28" si="82">V28*0.75</f>
        <v>8.2599344999999982</v>
      </c>
      <c r="X28" s="39">
        <f t="shared" si="82"/>
        <v>6.1949508749999982</v>
      </c>
      <c r="Y28" s="35"/>
      <c r="Z28" s="37">
        <f>$A$3*Open!T28</f>
        <v>42.489374999999995</v>
      </c>
      <c r="AA28" s="38">
        <f>$A$3*Open!U28</f>
        <v>25.493624999999998</v>
      </c>
      <c r="AB28" s="38">
        <f>$A$3*Open!V28</f>
        <v>15.296174999999998</v>
      </c>
      <c r="AC28" s="38">
        <f>$A$3*Open!W28</f>
        <v>9.1777049999999978</v>
      </c>
      <c r="AD28" s="38">
        <f>$A$3*Open!X28</f>
        <v>5.5066229999999985</v>
      </c>
      <c r="AE28" s="38">
        <f t="shared" ref="AE28:AF28" si="83">AD28*0.75</f>
        <v>4.1299672499999991</v>
      </c>
      <c r="AF28" s="39">
        <f t="shared" si="83"/>
        <v>3.0974754374999991</v>
      </c>
    </row>
    <row r="29" spans="1:32" s="31" customFormat="1" ht="12.75" x14ac:dyDescent="0.2">
      <c r="A29" s="29">
        <v>23</v>
      </c>
      <c r="B29" s="37">
        <f>$A$3*Open!B29</f>
        <v>155</v>
      </c>
      <c r="C29" s="38">
        <f>$A$3*Open!C29</f>
        <v>93</v>
      </c>
      <c r="D29" s="38">
        <f>$A$3*Open!D29</f>
        <v>55.8</v>
      </c>
      <c r="E29" s="38">
        <f>$A$3*Open!E29</f>
        <v>33.479999999999997</v>
      </c>
      <c r="F29" s="38">
        <f>$A$3*Open!F29</f>
        <v>20.087999999999997</v>
      </c>
      <c r="G29" s="38">
        <f t="shared" ref="G29:H29" si="84">F29*0.75</f>
        <v>15.065999999999999</v>
      </c>
      <c r="H29" s="39">
        <f t="shared" si="84"/>
        <v>11.299499999999998</v>
      </c>
      <c r="I29" s="35"/>
      <c r="J29" s="37">
        <f>$A$3*Open!H29</f>
        <v>116.25</v>
      </c>
      <c r="K29" s="38">
        <f>$A$3*Open!I29</f>
        <v>69.75</v>
      </c>
      <c r="L29" s="38">
        <f>$A$3*Open!J29</f>
        <v>41.85</v>
      </c>
      <c r="M29" s="38">
        <f>$A$3*Open!K29</f>
        <v>25.11</v>
      </c>
      <c r="N29" s="38">
        <f>$A$3*Open!L29</f>
        <v>15.065999999999999</v>
      </c>
      <c r="O29" s="38">
        <f t="shared" ref="O29:P29" si="85">N29*0.75</f>
        <v>11.299499999999998</v>
      </c>
      <c r="P29" s="39">
        <f t="shared" si="85"/>
        <v>8.4746249999999996</v>
      </c>
      <c r="Q29" s="35"/>
      <c r="R29" s="37">
        <f>$A$3*Open!N29</f>
        <v>77.480625000000003</v>
      </c>
      <c r="S29" s="38">
        <f>$A$3*Open!O29</f>
        <v>46.488374999999998</v>
      </c>
      <c r="T29" s="38">
        <f>$A$3*Open!P29</f>
        <v>27.893024999999998</v>
      </c>
      <c r="U29" s="38">
        <f>$A$3*Open!Q29</f>
        <v>16.735814999999999</v>
      </c>
      <c r="V29" s="38">
        <f>$A$3*Open!R29</f>
        <v>10.041488999999999</v>
      </c>
      <c r="W29" s="38">
        <f t="shared" ref="W29:X29" si="86">V29*0.75</f>
        <v>7.5311167499999989</v>
      </c>
      <c r="X29" s="39">
        <f t="shared" si="86"/>
        <v>5.6483375624999992</v>
      </c>
      <c r="Y29" s="35"/>
      <c r="Z29" s="37">
        <f>$A$3*Open!T29</f>
        <v>38.740312500000002</v>
      </c>
      <c r="AA29" s="38">
        <f>$A$3*Open!U29</f>
        <v>23.244187499999999</v>
      </c>
      <c r="AB29" s="38">
        <f>$A$3*Open!V29</f>
        <v>13.946512499999999</v>
      </c>
      <c r="AC29" s="38">
        <f>$A$3*Open!W29</f>
        <v>8.3679074999999994</v>
      </c>
      <c r="AD29" s="38">
        <f>$A$3*Open!X29</f>
        <v>5.0207444999999993</v>
      </c>
      <c r="AE29" s="38">
        <f t="shared" ref="AE29:AF29" si="87">AD29*0.75</f>
        <v>3.7655583749999995</v>
      </c>
      <c r="AF29" s="39">
        <f t="shared" si="87"/>
        <v>2.8241687812499996</v>
      </c>
    </row>
    <row r="30" spans="1:32" s="31" customFormat="1" ht="12.75" x14ac:dyDescent="0.2">
      <c r="A30" s="29">
        <v>24</v>
      </c>
      <c r="B30" s="37">
        <f>$A$3*Open!B30</f>
        <v>135</v>
      </c>
      <c r="C30" s="38">
        <f>$A$3*Open!C30</f>
        <v>81</v>
      </c>
      <c r="D30" s="38">
        <f>$A$3*Open!D30</f>
        <v>48.6</v>
      </c>
      <c r="E30" s="38">
        <f>$A$3*Open!E30</f>
        <v>29.16</v>
      </c>
      <c r="F30" s="38">
        <f>$A$3*Open!F30</f>
        <v>17.495999999999999</v>
      </c>
      <c r="G30" s="38">
        <f t="shared" ref="G30:H30" si="88">F30*0.75</f>
        <v>13.122</v>
      </c>
      <c r="H30" s="39">
        <f t="shared" si="88"/>
        <v>9.8414999999999999</v>
      </c>
      <c r="I30" s="35">
        <v>24</v>
      </c>
      <c r="J30" s="37">
        <f>$A$3*Open!H30</f>
        <v>101.25</v>
      </c>
      <c r="K30" s="38">
        <f>$A$3*Open!I30</f>
        <v>60.75</v>
      </c>
      <c r="L30" s="38">
        <f>$A$3*Open!J30</f>
        <v>36.449999999999996</v>
      </c>
      <c r="M30" s="38">
        <f>$A$3*Open!K30</f>
        <v>21.869999999999997</v>
      </c>
      <c r="N30" s="38">
        <f>$A$3*Open!L30</f>
        <v>13.121999999999998</v>
      </c>
      <c r="O30" s="38">
        <f t="shared" ref="O30:P30" si="89">N30*0.75</f>
        <v>9.8414999999999981</v>
      </c>
      <c r="P30" s="39">
        <f t="shared" si="89"/>
        <v>7.381124999999999</v>
      </c>
      <c r="Q30" s="35">
        <v>24</v>
      </c>
      <c r="R30" s="37">
        <f>$A$3*Open!N30</f>
        <v>67.483125000000001</v>
      </c>
      <c r="S30" s="38">
        <f>$A$3*Open!O30</f>
        <v>40.489874999999998</v>
      </c>
      <c r="T30" s="38">
        <f>$A$3*Open!P30</f>
        <v>24.293924999999998</v>
      </c>
      <c r="U30" s="38">
        <f>$A$3*Open!Q30</f>
        <v>14.576354999999998</v>
      </c>
      <c r="V30" s="38">
        <f>$A$3*Open!R30</f>
        <v>8.7458129999999983</v>
      </c>
      <c r="W30" s="38">
        <f t="shared" ref="W30:X30" si="90">V30*0.75</f>
        <v>6.5593597499999987</v>
      </c>
      <c r="X30" s="39">
        <f t="shared" si="90"/>
        <v>4.919519812499999</v>
      </c>
      <c r="Y30" s="35">
        <v>24</v>
      </c>
      <c r="Z30" s="37">
        <f>$A$3*Open!T30</f>
        <v>33.741562500000001</v>
      </c>
      <c r="AA30" s="38">
        <f>$A$3*Open!U30</f>
        <v>20.244937499999999</v>
      </c>
      <c r="AB30" s="38">
        <f>$A$3*Open!V30</f>
        <v>12.146962499999999</v>
      </c>
      <c r="AC30" s="38">
        <f>$A$3*Open!W30</f>
        <v>7.2881774999999989</v>
      </c>
      <c r="AD30" s="38">
        <f>$A$3*Open!X30</f>
        <v>4.3729064999999991</v>
      </c>
      <c r="AE30" s="38">
        <f t="shared" ref="AE30:AF30" si="91">AD30*0.75</f>
        <v>3.2796798749999994</v>
      </c>
      <c r="AF30" s="39">
        <f t="shared" si="91"/>
        <v>2.4597599062499995</v>
      </c>
    </row>
    <row r="31" spans="1:32" s="31" customFormat="1" ht="12.75" x14ac:dyDescent="0.2">
      <c r="A31" s="29">
        <v>25</v>
      </c>
      <c r="B31" s="37">
        <f>$A$3*Open!B31</f>
        <v>100</v>
      </c>
      <c r="C31" s="38">
        <f>$A$3*Open!C31</f>
        <v>60</v>
      </c>
      <c r="D31" s="38">
        <f>$A$3*Open!D31</f>
        <v>36</v>
      </c>
      <c r="E31" s="38">
        <f>$A$3*Open!E31</f>
        <v>21.599999999999998</v>
      </c>
      <c r="F31" s="38">
        <f>$A$3*Open!F31</f>
        <v>12.959999999999999</v>
      </c>
      <c r="G31" s="38">
        <f t="shared" ref="G31:H31" si="92">F31*0.75</f>
        <v>9.7199999999999989</v>
      </c>
      <c r="H31" s="39">
        <f t="shared" si="92"/>
        <v>7.2899999999999991</v>
      </c>
      <c r="I31" s="35"/>
      <c r="J31" s="37">
        <f>$A$3*Open!H31</f>
        <v>75</v>
      </c>
      <c r="K31" s="38">
        <f>$A$3*Open!I31</f>
        <v>45</v>
      </c>
      <c r="L31" s="38">
        <f>$A$3*Open!J31</f>
        <v>27</v>
      </c>
      <c r="M31" s="38">
        <f>$A$3*Open!K31</f>
        <v>16.2</v>
      </c>
      <c r="N31" s="38">
        <f>$A$3*Open!L31</f>
        <v>9.7199999999999989</v>
      </c>
      <c r="O31" s="38">
        <f t="shared" ref="O31:P31" si="93">N31*0.75</f>
        <v>7.2899999999999991</v>
      </c>
      <c r="P31" s="39">
        <f t="shared" si="93"/>
        <v>5.4674999999999994</v>
      </c>
      <c r="Q31" s="35"/>
      <c r="R31" s="37">
        <f>$A$3*Open!N31</f>
        <v>49.987499999999997</v>
      </c>
      <c r="S31" s="38">
        <f>$A$3*Open!O31</f>
        <v>29.992499999999996</v>
      </c>
      <c r="T31" s="38">
        <f>$A$3*Open!P31</f>
        <v>17.995499999999996</v>
      </c>
      <c r="U31" s="38">
        <f>$A$3*Open!Q31</f>
        <v>10.797299999999998</v>
      </c>
      <c r="V31" s="38">
        <f>$A$3*Open!R31</f>
        <v>6.4783799999999987</v>
      </c>
      <c r="W31" s="38">
        <f t="shared" ref="W31:X31" si="94">V31*0.75</f>
        <v>4.8587849999999992</v>
      </c>
      <c r="X31" s="39">
        <f t="shared" si="94"/>
        <v>3.6440887499999994</v>
      </c>
      <c r="Y31" s="35"/>
      <c r="Z31" s="37">
        <f>$A$3*Open!T31</f>
        <v>24.993749999999999</v>
      </c>
      <c r="AA31" s="38">
        <f>$A$3*Open!U31</f>
        <v>14.996249999999998</v>
      </c>
      <c r="AB31" s="38">
        <f>$A$3*Open!V31</f>
        <v>8.9977499999999981</v>
      </c>
      <c r="AC31" s="38">
        <f>$A$3*Open!W31</f>
        <v>5.3986499999999991</v>
      </c>
      <c r="AD31" s="38">
        <f>$A$3*Open!X31</f>
        <v>3.2391899999999993</v>
      </c>
      <c r="AE31" s="38">
        <f t="shared" ref="AE31:AF31" si="95">AD31*0.75</f>
        <v>2.4293924999999996</v>
      </c>
      <c r="AF31" s="39">
        <f t="shared" si="95"/>
        <v>1.8220443749999997</v>
      </c>
    </row>
    <row r="32" spans="1:32" s="31" customFormat="1" ht="12.75" x14ac:dyDescent="0.2">
      <c r="A32" s="29">
        <v>26</v>
      </c>
      <c r="B32" s="37">
        <f>$A$3*Open!B32</f>
        <v>95</v>
      </c>
      <c r="C32" s="38">
        <f>$A$3*Open!C32</f>
        <v>57</v>
      </c>
      <c r="D32" s="38">
        <f>$A$3*Open!D32</f>
        <v>34.199999999999996</v>
      </c>
      <c r="E32" s="38">
        <f>$A$3*Open!E32</f>
        <v>20.519999999999996</v>
      </c>
      <c r="F32" s="38">
        <f>$A$3*Open!F32</f>
        <v>12.311999999999998</v>
      </c>
      <c r="G32" s="38">
        <f t="shared" ref="G32:H32" si="96">F32*0.75</f>
        <v>9.2339999999999982</v>
      </c>
      <c r="H32" s="39">
        <f t="shared" si="96"/>
        <v>6.9254999999999987</v>
      </c>
      <c r="I32" s="35"/>
      <c r="J32" s="37">
        <f>$A$3*Open!H32</f>
        <v>71.25</v>
      </c>
      <c r="K32" s="38">
        <f>$A$3*Open!I32</f>
        <v>42.75</v>
      </c>
      <c r="L32" s="38">
        <f>$A$3*Open!J32</f>
        <v>25.65</v>
      </c>
      <c r="M32" s="38">
        <f>$A$3*Open!K32</f>
        <v>15.389999999999999</v>
      </c>
      <c r="N32" s="38">
        <f>$A$3*Open!L32</f>
        <v>9.2339999999999982</v>
      </c>
      <c r="O32" s="38">
        <f t="shared" ref="O32:P32" si="97">N32*0.75</f>
        <v>6.9254999999999987</v>
      </c>
      <c r="P32" s="39">
        <f t="shared" si="97"/>
        <v>5.1941249999999988</v>
      </c>
      <c r="Q32" s="35"/>
      <c r="R32" s="37">
        <f>$A$3*Open!N32</f>
        <v>47.488124999999997</v>
      </c>
      <c r="S32" s="38">
        <f>$A$3*Open!O32</f>
        <v>28.492874999999998</v>
      </c>
      <c r="T32" s="38">
        <f>$A$3*Open!P32</f>
        <v>17.095724999999998</v>
      </c>
      <c r="U32" s="38">
        <f>$A$3*Open!Q32</f>
        <v>10.257434999999999</v>
      </c>
      <c r="V32" s="38">
        <f>$A$3*Open!R32</f>
        <v>6.1544609999999995</v>
      </c>
      <c r="W32" s="38">
        <f t="shared" ref="W32:X32" si="98">V32*0.75</f>
        <v>4.6158457500000001</v>
      </c>
      <c r="X32" s="39">
        <f t="shared" si="98"/>
        <v>3.4618843125000001</v>
      </c>
      <c r="Y32" s="35"/>
      <c r="Z32" s="37">
        <f>$A$3*Open!T32</f>
        <v>23.744062499999998</v>
      </c>
      <c r="AA32" s="38">
        <f>$A$3*Open!U32</f>
        <v>14.246437499999999</v>
      </c>
      <c r="AB32" s="38">
        <f>$A$3*Open!V32</f>
        <v>8.547862499999999</v>
      </c>
      <c r="AC32" s="38">
        <f>$A$3*Open!W32</f>
        <v>5.1287174999999996</v>
      </c>
      <c r="AD32" s="38">
        <f>$A$3*Open!X32</f>
        <v>3.0772304999999998</v>
      </c>
      <c r="AE32" s="38">
        <f t="shared" ref="AE32:AF32" si="99">AD32*0.75</f>
        <v>2.307922875</v>
      </c>
      <c r="AF32" s="39">
        <f t="shared" si="99"/>
        <v>1.73094215625</v>
      </c>
    </row>
    <row r="33" spans="1:32" s="31" customFormat="1" ht="12.75" x14ac:dyDescent="0.2">
      <c r="A33" s="29">
        <v>27</v>
      </c>
      <c r="B33" s="37">
        <f>$A$3*Open!B33</f>
        <v>90</v>
      </c>
      <c r="C33" s="38">
        <f>$A$3*Open!C33</f>
        <v>54</v>
      </c>
      <c r="D33" s="38">
        <f>$A$3*Open!D33</f>
        <v>32.4</v>
      </c>
      <c r="E33" s="38">
        <f>$A$3*Open!E33</f>
        <v>19.439999999999998</v>
      </c>
      <c r="F33" s="38">
        <f>$A$3*Open!F33</f>
        <v>11.663999999999998</v>
      </c>
      <c r="G33" s="38">
        <f t="shared" ref="G33:H33" si="100">F33*0.75</f>
        <v>8.7479999999999976</v>
      </c>
      <c r="H33" s="39">
        <f t="shared" si="100"/>
        <v>6.5609999999999982</v>
      </c>
      <c r="I33" s="35"/>
      <c r="J33" s="37">
        <f>$A$3*Open!H33</f>
        <v>67.5</v>
      </c>
      <c r="K33" s="38">
        <f>$A$3*Open!I33</f>
        <v>40.5</v>
      </c>
      <c r="L33" s="38">
        <f>$A$3*Open!J33</f>
        <v>24.3</v>
      </c>
      <c r="M33" s="38">
        <f>$A$3*Open!K33</f>
        <v>14.58</v>
      </c>
      <c r="N33" s="38">
        <f>$A$3*Open!L33</f>
        <v>8.7479999999999993</v>
      </c>
      <c r="O33" s="38">
        <f t="shared" ref="O33:P33" si="101">N33*0.75</f>
        <v>6.5609999999999999</v>
      </c>
      <c r="P33" s="39">
        <f t="shared" si="101"/>
        <v>4.92075</v>
      </c>
      <c r="Q33" s="35"/>
      <c r="R33" s="37">
        <f>$A$3*Open!N33</f>
        <v>44.988749999999996</v>
      </c>
      <c r="S33" s="38">
        <f>$A$3*Open!O33</f>
        <v>26.993249999999996</v>
      </c>
      <c r="T33" s="38">
        <f>$A$3*Open!P33</f>
        <v>16.195949999999996</v>
      </c>
      <c r="U33" s="38">
        <f>$A$3*Open!Q33</f>
        <v>9.7175699999999967</v>
      </c>
      <c r="V33" s="38">
        <f>$A$3*Open!R33</f>
        <v>5.8305419999999977</v>
      </c>
      <c r="W33" s="38">
        <f t="shared" ref="W33:X33" si="102">V33*0.75</f>
        <v>4.3729064999999983</v>
      </c>
      <c r="X33" s="39">
        <f t="shared" si="102"/>
        <v>3.2796798749999985</v>
      </c>
      <c r="Y33" s="35"/>
      <c r="Z33" s="37">
        <f>$A$3*Open!T33</f>
        <v>22.494374999999998</v>
      </c>
      <c r="AA33" s="38">
        <f>$A$3*Open!U33</f>
        <v>13.496624999999998</v>
      </c>
      <c r="AB33" s="38">
        <f>$A$3*Open!V33</f>
        <v>8.0979749999999981</v>
      </c>
      <c r="AC33" s="38">
        <f>$A$3*Open!W33</f>
        <v>4.8587849999999984</v>
      </c>
      <c r="AD33" s="38">
        <f>$A$3*Open!X33</f>
        <v>2.9152709999999988</v>
      </c>
      <c r="AE33" s="38">
        <f t="shared" ref="AE33:AF33" si="103">AD33*0.75</f>
        <v>2.1864532499999991</v>
      </c>
      <c r="AF33" s="39">
        <f t="shared" si="103"/>
        <v>1.6398399374999992</v>
      </c>
    </row>
    <row r="34" spans="1:32" s="31" customFormat="1" ht="12.75" x14ac:dyDescent="0.2">
      <c r="A34" s="29">
        <v>28</v>
      </c>
      <c r="B34" s="37">
        <f>$A$3*Open!B34</f>
        <v>85</v>
      </c>
      <c r="C34" s="38">
        <f>$A$3*Open!C34</f>
        <v>51</v>
      </c>
      <c r="D34" s="38">
        <f>$A$3*Open!D34</f>
        <v>30.599999999999998</v>
      </c>
      <c r="E34" s="38">
        <f>$A$3*Open!E34</f>
        <v>18.36</v>
      </c>
      <c r="F34" s="38">
        <f>$A$3*Open!F34</f>
        <v>11.016</v>
      </c>
      <c r="G34" s="38">
        <f t="shared" ref="G34:H34" si="104">F34*0.75</f>
        <v>8.2620000000000005</v>
      </c>
      <c r="H34" s="39">
        <f t="shared" si="104"/>
        <v>6.1965000000000003</v>
      </c>
      <c r="I34" s="35"/>
      <c r="J34" s="37">
        <f>$A$3*Open!H34</f>
        <v>63.75</v>
      </c>
      <c r="K34" s="38">
        <f>$A$3*Open!I34</f>
        <v>38.25</v>
      </c>
      <c r="L34" s="38">
        <f>$A$3*Open!J34</f>
        <v>22.95</v>
      </c>
      <c r="M34" s="38">
        <f>$A$3*Open!K34</f>
        <v>13.77</v>
      </c>
      <c r="N34" s="38">
        <f>$A$3*Open!L34</f>
        <v>8.2619999999999987</v>
      </c>
      <c r="O34" s="38">
        <f t="shared" ref="O34:P34" si="105">N34*0.75</f>
        <v>6.1964999999999986</v>
      </c>
      <c r="P34" s="39">
        <f t="shared" si="105"/>
        <v>4.6473749999999985</v>
      </c>
      <c r="Q34" s="35"/>
      <c r="R34" s="37">
        <f>$A$3*Open!N34</f>
        <v>42.489374999999995</v>
      </c>
      <c r="S34" s="38">
        <f>$A$3*Open!O34</f>
        <v>25.493624999999998</v>
      </c>
      <c r="T34" s="38">
        <f>$A$3*Open!P34</f>
        <v>15.296174999999998</v>
      </c>
      <c r="U34" s="38">
        <f>$A$3*Open!Q34</f>
        <v>9.1777049999999978</v>
      </c>
      <c r="V34" s="38">
        <f>$A$3*Open!R34</f>
        <v>5.5066229999999985</v>
      </c>
      <c r="W34" s="38">
        <f t="shared" ref="W34:X34" si="106">V34*0.75</f>
        <v>4.1299672499999991</v>
      </c>
      <c r="X34" s="39">
        <f t="shared" si="106"/>
        <v>3.0974754374999991</v>
      </c>
      <c r="Y34" s="35"/>
      <c r="Z34" s="37">
        <f>$A$3*Open!T34</f>
        <v>21.244687499999998</v>
      </c>
      <c r="AA34" s="38">
        <f>$A$3*Open!U34</f>
        <v>12.746812499999999</v>
      </c>
      <c r="AB34" s="38">
        <f>$A$3*Open!V34</f>
        <v>7.648087499999999</v>
      </c>
      <c r="AC34" s="38">
        <f>$A$3*Open!W34</f>
        <v>4.5888524999999989</v>
      </c>
      <c r="AD34" s="38">
        <f>$A$3*Open!X34</f>
        <v>2.7533114999999992</v>
      </c>
      <c r="AE34" s="38">
        <f t="shared" ref="AE34:AF34" si="107">AD34*0.75</f>
        <v>2.0649836249999995</v>
      </c>
      <c r="AF34" s="39">
        <f t="shared" si="107"/>
        <v>1.5487377187499995</v>
      </c>
    </row>
    <row r="35" spans="1:32" s="31" customFormat="1" ht="12.75" x14ac:dyDescent="0.2">
      <c r="A35" s="29">
        <v>29</v>
      </c>
      <c r="B35" s="37">
        <f>$A$3*Open!B35</f>
        <v>80</v>
      </c>
      <c r="C35" s="38">
        <f>$A$3*Open!C35</f>
        <v>48</v>
      </c>
      <c r="D35" s="38">
        <f>$A$3*Open!D35</f>
        <v>28.799999999999997</v>
      </c>
      <c r="E35" s="38">
        <f>$A$3*Open!E35</f>
        <v>17.279999999999998</v>
      </c>
      <c r="F35" s="38">
        <f>$A$3*Open!F35</f>
        <v>10.367999999999999</v>
      </c>
      <c r="G35" s="38">
        <f t="shared" ref="G35:H35" si="108">F35*0.75</f>
        <v>7.7759999999999989</v>
      </c>
      <c r="H35" s="39">
        <f t="shared" si="108"/>
        <v>5.831999999999999</v>
      </c>
      <c r="I35" s="35"/>
      <c r="J35" s="37">
        <f>$A$3*Open!H35</f>
        <v>60</v>
      </c>
      <c r="K35" s="38">
        <f>$A$3*Open!I35</f>
        <v>36</v>
      </c>
      <c r="L35" s="38">
        <f>$A$3*Open!J35</f>
        <v>21.599999999999998</v>
      </c>
      <c r="M35" s="38">
        <f>$A$3*Open!K35</f>
        <v>12.959999999999999</v>
      </c>
      <c r="N35" s="38">
        <f>$A$3*Open!L35</f>
        <v>7.7759999999999989</v>
      </c>
      <c r="O35" s="38">
        <f t="shared" ref="O35:P35" si="109">N35*0.75</f>
        <v>5.831999999999999</v>
      </c>
      <c r="P35" s="39">
        <f t="shared" si="109"/>
        <v>4.3739999999999988</v>
      </c>
      <c r="Q35" s="35"/>
      <c r="R35" s="37">
        <f>$A$3*Open!N35</f>
        <v>39.99</v>
      </c>
      <c r="S35" s="38">
        <f>$A$3*Open!O35</f>
        <v>23.994</v>
      </c>
      <c r="T35" s="38">
        <f>$A$3*Open!P35</f>
        <v>14.3964</v>
      </c>
      <c r="U35" s="38">
        <f>$A$3*Open!Q35</f>
        <v>8.6378399999999989</v>
      </c>
      <c r="V35" s="38">
        <f>$A$3*Open!R35</f>
        <v>5.1827039999999993</v>
      </c>
      <c r="W35" s="38">
        <f t="shared" ref="W35:X35" si="110">V35*0.75</f>
        <v>3.8870279999999995</v>
      </c>
      <c r="X35" s="39">
        <f t="shared" si="110"/>
        <v>2.9152709999999997</v>
      </c>
      <c r="Y35" s="35"/>
      <c r="Z35" s="37">
        <f>$A$3*Open!T35</f>
        <v>19.995000000000001</v>
      </c>
      <c r="AA35" s="38">
        <f>$A$3*Open!U35</f>
        <v>11.997</v>
      </c>
      <c r="AB35" s="38">
        <f>$A$3*Open!V35</f>
        <v>7.1981999999999999</v>
      </c>
      <c r="AC35" s="38">
        <f>$A$3*Open!W35</f>
        <v>4.3189199999999994</v>
      </c>
      <c r="AD35" s="38">
        <f>$A$3*Open!X35</f>
        <v>2.5913519999999997</v>
      </c>
      <c r="AE35" s="38">
        <f t="shared" ref="AE35:AF35" si="111">AD35*0.75</f>
        <v>1.9435139999999997</v>
      </c>
      <c r="AF35" s="39">
        <f t="shared" si="111"/>
        <v>1.4576354999999999</v>
      </c>
    </row>
    <row r="36" spans="1:32" s="31" customFormat="1" ht="12.75" x14ac:dyDescent="0.2">
      <c r="A36" s="29">
        <v>30</v>
      </c>
      <c r="B36" s="37">
        <f>$A$3*Open!B36</f>
        <v>75</v>
      </c>
      <c r="C36" s="38">
        <f>$A$3*Open!C36</f>
        <v>45</v>
      </c>
      <c r="D36" s="38">
        <f>$A$3*Open!D36</f>
        <v>27</v>
      </c>
      <c r="E36" s="38">
        <f>$A$3*Open!E36</f>
        <v>16.2</v>
      </c>
      <c r="F36" s="38">
        <f>$A$3*Open!F36</f>
        <v>9.7199999999999989</v>
      </c>
      <c r="G36" s="38">
        <f t="shared" ref="G36:H36" si="112">F36*0.75</f>
        <v>7.2899999999999991</v>
      </c>
      <c r="H36" s="39">
        <f t="shared" si="112"/>
        <v>5.4674999999999994</v>
      </c>
      <c r="I36" s="35"/>
      <c r="J36" s="37">
        <f>$A$3*Open!H36</f>
        <v>56.25</v>
      </c>
      <c r="K36" s="38">
        <f>$A$3*Open!I36</f>
        <v>33.75</v>
      </c>
      <c r="L36" s="38">
        <f>$A$3*Open!J36</f>
        <v>20.25</v>
      </c>
      <c r="M36" s="38">
        <f>$A$3*Open!K36</f>
        <v>12.15</v>
      </c>
      <c r="N36" s="38">
        <f>$A$3*Open!L36</f>
        <v>7.29</v>
      </c>
      <c r="O36" s="38">
        <f t="shared" ref="O36:P36" si="113">N36*0.75</f>
        <v>5.4675000000000002</v>
      </c>
      <c r="P36" s="39">
        <f t="shared" si="113"/>
        <v>4.100625</v>
      </c>
      <c r="Q36" s="35"/>
      <c r="R36" s="37">
        <f>$A$3*Open!N36</f>
        <v>37.490625000000001</v>
      </c>
      <c r="S36" s="38">
        <f>$A$3*Open!O36</f>
        <v>22.494375000000002</v>
      </c>
      <c r="T36" s="38">
        <f>$A$3*Open!P36</f>
        <v>13.496625</v>
      </c>
      <c r="U36" s="38">
        <f>$A$3*Open!Q36</f>
        <v>8.0979749999999999</v>
      </c>
      <c r="V36" s="38">
        <f>$A$3*Open!R36</f>
        <v>4.8587850000000001</v>
      </c>
      <c r="W36" s="38">
        <f t="shared" ref="W36:X36" si="114">V36*0.75</f>
        <v>3.6440887499999999</v>
      </c>
      <c r="X36" s="39">
        <f t="shared" si="114"/>
        <v>2.7330665624999999</v>
      </c>
      <c r="Y36" s="35"/>
      <c r="Z36" s="37">
        <f>$A$3*Open!T36</f>
        <v>18.745312500000001</v>
      </c>
      <c r="AA36" s="38">
        <f>$A$3*Open!U36</f>
        <v>11.247187500000001</v>
      </c>
      <c r="AB36" s="38">
        <f>$A$3*Open!V36</f>
        <v>6.7483124999999999</v>
      </c>
      <c r="AC36" s="38">
        <f>$A$3*Open!W36</f>
        <v>4.0489875</v>
      </c>
      <c r="AD36" s="38">
        <f>$A$3*Open!X36</f>
        <v>2.4293925000000001</v>
      </c>
      <c r="AE36" s="38">
        <f t="shared" ref="AE36:AF36" si="115">AD36*0.75</f>
        <v>1.8220443749999999</v>
      </c>
      <c r="AF36" s="39">
        <f t="shared" si="115"/>
        <v>1.36653328125</v>
      </c>
    </row>
    <row r="37" spans="1:32" s="31" customFormat="1" ht="12.75" x14ac:dyDescent="0.2">
      <c r="A37" s="29">
        <v>31</v>
      </c>
      <c r="B37" s="37">
        <f>$A$3*Open!B37</f>
        <v>70</v>
      </c>
      <c r="C37" s="38">
        <f>$A$3*Open!C37</f>
        <v>42</v>
      </c>
      <c r="D37" s="38">
        <f>$A$3*Open!D37</f>
        <v>25.2</v>
      </c>
      <c r="E37" s="38">
        <f>$A$3*Open!E37</f>
        <v>15.12</v>
      </c>
      <c r="F37" s="38">
        <f>$A$3*Open!F37</f>
        <v>9.0719999999999992</v>
      </c>
      <c r="G37" s="38">
        <f t="shared" ref="G37:H37" si="116">F37*0.75</f>
        <v>6.8039999999999994</v>
      </c>
      <c r="H37" s="39">
        <f t="shared" si="116"/>
        <v>5.1029999999999998</v>
      </c>
      <c r="I37" s="35"/>
      <c r="J37" s="37">
        <f>$A$3*Open!H37</f>
        <v>52.5</v>
      </c>
      <c r="K37" s="38">
        <f>$A$3*Open!I37</f>
        <v>31.5</v>
      </c>
      <c r="L37" s="38">
        <f>$A$3*Open!J37</f>
        <v>18.899999999999999</v>
      </c>
      <c r="M37" s="38">
        <f>$A$3*Open!K37</f>
        <v>11.339999999999998</v>
      </c>
      <c r="N37" s="38">
        <f>$A$3*Open!L37</f>
        <v>6.8039999999999985</v>
      </c>
      <c r="O37" s="38">
        <f t="shared" ref="O37:P37" si="117">N37*0.75</f>
        <v>5.1029999999999989</v>
      </c>
      <c r="P37" s="39">
        <f t="shared" si="117"/>
        <v>3.8272499999999994</v>
      </c>
      <c r="Q37" s="35"/>
      <c r="R37" s="37">
        <f>$A$3*Open!N37</f>
        <v>34.991250000000001</v>
      </c>
      <c r="S37" s="38">
        <f>$A$3*Open!O37</f>
        <v>20.99475</v>
      </c>
      <c r="T37" s="38">
        <f>$A$3*Open!P37</f>
        <v>12.59685</v>
      </c>
      <c r="U37" s="38">
        <f>$A$3*Open!Q37</f>
        <v>7.5581099999999992</v>
      </c>
      <c r="V37" s="38">
        <f>$A$3*Open!R37</f>
        <v>4.5348659999999992</v>
      </c>
      <c r="W37" s="38">
        <f t="shared" ref="W37:X37" si="118">V37*0.75</f>
        <v>3.4011494999999994</v>
      </c>
      <c r="X37" s="39">
        <f t="shared" si="118"/>
        <v>2.5508621249999996</v>
      </c>
      <c r="Y37" s="35"/>
      <c r="Z37" s="37">
        <f>$A$3*Open!T37</f>
        <v>17.495625</v>
      </c>
      <c r="AA37" s="38">
        <f>$A$3*Open!U37</f>
        <v>10.497375</v>
      </c>
      <c r="AB37" s="38">
        <f>$A$3*Open!V37</f>
        <v>6.2984249999999999</v>
      </c>
      <c r="AC37" s="38">
        <f>$A$3*Open!W37</f>
        <v>3.7790549999999996</v>
      </c>
      <c r="AD37" s="38">
        <f>$A$3*Open!X37</f>
        <v>2.2674329999999996</v>
      </c>
      <c r="AE37" s="38">
        <f t="shared" ref="AE37:AF37" si="119">AD37*0.75</f>
        <v>1.7005747499999997</v>
      </c>
      <c r="AF37" s="39">
        <f t="shared" si="119"/>
        <v>1.2754310624999998</v>
      </c>
    </row>
    <row r="38" spans="1:32" s="31" customFormat="1" ht="13.5" thickBot="1" x14ac:dyDescent="0.25">
      <c r="A38" s="29">
        <v>32</v>
      </c>
      <c r="B38" s="37">
        <f>$A$3*Open!B38</f>
        <v>65</v>
      </c>
      <c r="C38" s="38">
        <f>$A$3*Open!C38</f>
        <v>39</v>
      </c>
      <c r="D38" s="38">
        <f>$A$3*Open!D38</f>
        <v>23.4</v>
      </c>
      <c r="E38" s="38">
        <f>$A$3*Open!E38</f>
        <v>14.04</v>
      </c>
      <c r="F38" s="38">
        <f>$A$3*Open!F38</f>
        <v>8.4239999999999995</v>
      </c>
      <c r="G38" s="38">
        <f t="shared" ref="G38:H38" si="120">F38*0.75</f>
        <v>6.3179999999999996</v>
      </c>
      <c r="H38" s="39">
        <f t="shared" si="120"/>
        <v>4.7385000000000002</v>
      </c>
      <c r="I38" s="35">
        <v>32</v>
      </c>
      <c r="J38" s="37">
        <f>$A$3*Open!H38</f>
        <v>48.75</v>
      </c>
      <c r="K38" s="38">
        <f>$A$3*Open!I38</f>
        <v>29.25</v>
      </c>
      <c r="L38" s="38">
        <f>$A$3*Open!J38</f>
        <v>17.55</v>
      </c>
      <c r="M38" s="38">
        <f>$A$3*Open!K38</f>
        <v>10.53</v>
      </c>
      <c r="N38" s="38">
        <f>$A$3*Open!L38</f>
        <v>6.3179999999999996</v>
      </c>
      <c r="O38" s="38">
        <f t="shared" ref="O38:P38" si="121">N38*0.75</f>
        <v>4.7385000000000002</v>
      </c>
      <c r="P38" s="39">
        <f t="shared" si="121"/>
        <v>3.5538750000000001</v>
      </c>
      <c r="Q38" s="35">
        <v>32</v>
      </c>
      <c r="R38" s="41">
        <f>$A$3*Open!N38</f>
        <v>32.418750000000003</v>
      </c>
      <c r="S38" s="42">
        <f>$A$3*Open!O38</f>
        <v>19.451250000000002</v>
      </c>
      <c r="T38" s="42">
        <f>$A$3*Open!P38</f>
        <v>11.67075</v>
      </c>
      <c r="U38" s="42">
        <f>$A$3*Open!Q38</f>
        <v>7.0024499999999996</v>
      </c>
      <c r="V38" s="42">
        <f>$A$3*Open!R38</f>
        <v>4.2014699999999996</v>
      </c>
      <c r="W38" s="42">
        <f t="shared" ref="W38:X38" si="122">V38*0.75</f>
        <v>3.1511024999999995</v>
      </c>
      <c r="X38" s="43">
        <f t="shared" si="122"/>
        <v>2.3633268749999994</v>
      </c>
      <c r="Y38" s="35">
        <v>32</v>
      </c>
      <c r="Z38" s="41">
        <f>$A$3*Open!T38</f>
        <v>16.209375000000001</v>
      </c>
      <c r="AA38" s="42">
        <f>$A$3*Open!U38</f>
        <v>9.7256250000000009</v>
      </c>
      <c r="AB38" s="42">
        <f>$A$3*Open!V38</f>
        <v>5.835375</v>
      </c>
      <c r="AC38" s="42">
        <f>$A$3*Open!W38</f>
        <v>3.5012249999999998</v>
      </c>
      <c r="AD38" s="42">
        <f>$A$3*Open!X38</f>
        <v>2.1007349999999998</v>
      </c>
      <c r="AE38" s="42">
        <f t="shared" ref="AE38:AF38" si="123">AD38*0.75</f>
        <v>1.5755512499999997</v>
      </c>
      <c r="AF38" s="43">
        <f t="shared" si="123"/>
        <v>1.1816634374999997</v>
      </c>
    </row>
    <row r="39" spans="1:32" s="31" customFormat="1" ht="13.5" thickBot="1" x14ac:dyDescent="0.25">
      <c r="A39" s="29" t="s">
        <v>4</v>
      </c>
      <c r="B39" s="44">
        <f>$A$3*Open!B39</f>
        <v>50</v>
      </c>
      <c r="C39" s="45">
        <f>$A$3*Open!C39</f>
        <v>30</v>
      </c>
      <c r="D39" s="45">
        <f>$A$3*Open!D39</f>
        <v>18</v>
      </c>
      <c r="E39" s="45">
        <f>$A$3*Open!E39</f>
        <v>10.799999999999999</v>
      </c>
      <c r="F39" s="45">
        <f>$A$3*Open!F39</f>
        <v>6.4799999999999995</v>
      </c>
      <c r="G39" s="45">
        <f>F39*0.75</f>
        <v>4.8599999999999994</v>
      </c>
      <c r="H39" s="47">
        <f>G39*0.75</f>
        <v>3.6449999999999996</v>
      </c>
      <c r="I39" s="35"/>
      <c r="J39" s="44">
        <f>$A$3*Open!H39</f>
        <v>37.5</v>
      </c>
      <c r="K39" s="45">
        <f>$A$3*Open!I39</f>
        <v>22.5</v>
      </c>
      <c r="L39" s="45">
        <f>$A$3*Open!J39</f>
        <v>13.5</v>
      </c>
      <c r="M39" s="45">
        <f>$A$3*Open!K39</f>
        <v>8.1</v>
      </c>
      <c r="N39" s="45">
        <f>$A$3*Open!L39</f>
        <v>4.8599999999999994</v>
      </c>
      <c r="O39" s="45">
        <f>N39*0.75</f>
        <v>3.6449999999999996</v>
      </c>
      <c r="P39" s="47">
        <f>O39*0.75</f>
        <v>2.7337499999999997</v>
      </c>
      <c r="Q39" s="36"/>
      <c r="R39" s="41">
        <f>$A$3*Open!N39</f>
        <v>24.9375</v>
      </c>
      <c r="S39" s="42">
        <f>$A$3*Open!O39</f>
        <v>14.962499999999999</v>
      </c>
      <c r="T39" s="42">
        <f>$A$3*Open!P39</f>
        <v>8.9774999999999991</v>
      </c>
      <c r="U39" s="42">
        <f>$A$3*Open!Q39</f>
        <v>5.386499999999999</v>
      </c>
      <c r="V39" s="42">
        <f>$A$3*Open!R39</f>
        <v>3.2318999999999991</v>
      </c>
      <c r="W39" s="42">
        <f t="shared" ref="W39:X39" si="124">V39*0.75</f>
        <v>2.4239249999999992</v>
      </c>
      <c r="X39" s="43">
        <f t="shared" si="124"/>
        <v>1.8179437499999995</v>
      </c>
      <c r="Y39" s="36"/>
      <c r="Z39" s="41">
        <f>$A$3*Open!T39</f>
        <v>12.46875</v>
      </c>
      <c r="AA39" s="42">
        <f>$A$3*Open!U39</f>
        <v>7.4812499999999993</v>
      </c>
      <c r="AB39" s="42">
        <f>$A$3*Open!V39</f>
        <v>4.4887499999999996</v>
      </c>
      <c r="AC39" s="42">
        <f>$A$3*Open!W39</f>
        <v>2.6932499999999995</v>
      </c>
      <c r="AD39" s="42">
        <f>$A$3*Open!X39</f>
        <v>1.6159499999999996</v>
      </c>
      <c r="AE39" s="42">
        <f t="shared" ref="AE39:AF39" si="125">AD39*0.75</f>
        <v>1.2119624999999996</v>
      </c>
      <c r="AF39" s="43">
        <f t="shared" si="125"/>
        <v>0.90897187499999976</v>
      </c>
    </row>
    <row r="40" spans="1:32" ht="9.75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13"/>
      <c r="L40" s="13"/>
      <c r="M40" s="13"/>
      <c r="N40" s="13"/>
      <c r="O40" s="13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F40" s="6"/>
    </row>
    <row r="41" spans="1:32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F41" s="6"/>
    </row>
  </sheetData>
  <phoneticPr fontId="1" type="noConversion"/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tabSelected="1" topLeftCell="A4" zoomScale="70" zoomScaleNormal="70" workbookViewId="0">
      <selection activeCell="AH14" sqref="AH14"/>
    </sheetView>
  </sheetViews>
  <sheetFormatPr baseColWidth="10" defaultColWidth="11" defaultRowHeight="15.75" x14ac:dyDescent="0.25"/>
  <cols>
    <col min="1" max="1" width="4.875" customWidth="1"/>
    <col min="2" max="6" width="6.625" customWidth="1"/>
    <col min="7" max="7" width="4.625" customWidth="1"/>
    <col min="8" max="12" width="6.625" customWidth="1"/>
    <col min="13" max="13" width="6.75" bestFit="1" customWidth="1"/>
    <col min="14" max="18" width="6.625" customWidth="1"/>
    <col min="19" max="19" width="4.375" bestFit="1" customWidth="1"/>
    <col min="20" max="24" width="6.625" customWidth="1"/>
    <col min="25" max="25" width="2" customWidth="1"/>
    <col min="26" max="26" width="7.125" customWidth="1"/>
    <col min="27" max="27" width="4.75" customWidth="1"/>
    <col min="28" max="28" width="5.5" customWidth="1"/>
    <col min="29" max="29" width="4.875" customWidth="1"/>
    <col min="30" max="30" width="5.5" customWidth="1"/>
    <col min="31" max="31" width="6.75" customWidth="1"/>
    <col min="32" max="32" width="6" customWidth="1"/>
  </cols>
  <sheetData>
    <row r="1" spans="1:32" ht="18" x14ac:dyDescent="0.25">
      <c r="A1" s="48" t="s">
        <v>89</v>
      </c>
    </row>
    <row r="2" spans="1:32" s="2" customFormat="1" x14ac:dyDescent="0.25">
      <c r="A2" s="3" t="s">
        <v>81</v>
      </c>
      <c r="B2" s="1"/>
      <c r="C2" s="1"/>
      <c r="D2" s="1"/>
      <c r="E2" s="1"/>
      <c r="F2" s="1"/>
    </row>
    <row r="3" spans="1:32" s="2" customFormat="1" ht="15" x14ac:dyDescent="0.2">
      <c r="A3" s="50">
        <v>0.5</v>
      </c>
      <c r="B3" s="49" t="s">
        <v>90</v>
      </c>
      <c r="C3" s="49"/>
      <c r="D3" s="1"/>
      <c r="E3" s="1"/>
      <c r="F3" s="1"/>
    </row>
    <row r="4" spans="1:32" ht="16.5" thickBot="1" x14ac:dyDescent="0.3">
      <c r="A4" s="3"/>
    </row>
    <row r="5" spans="1:32" ht="16.5" thickBot="1" x14ac:dyDescent="0.3">
      <c r="A5" s="3"/>
      <c r="B5" s="90" t="s">
        <v>84</v>
      </c>
      <c r="C5" s="91"/>
      <c r="D5" s="91"/>
      <c r="E5" s="91"/>
      <c r="F5" s="91"/>
      <c r="G5" s="91"/>
      <c r="H5" s="92"/>
      <c r="J5" s="14" t="s">
        <v>85</v>
      </c>
      <c r="K5" s="15"/>
      <c r="L5" s="15"/>
      <c r="M5" s="15"/>
      <c r="N5" s="15"/>
      <c r="O5" s="15"/>
      <c r="P5" s="27"/>
      <c r="R5" s="14" t="s">
        <v>82</v>
      </c>
      <c r="S5" s="15"/>
      <c r="T5" s="15"/>
      <c r="U5" s="15"/>
      <c r="V5" s="15"/>
      <c r="W5" s="15"/>
      <c r="X5" s="27"/>
      <c r="Z5" s="14" t="s">
        <v>83</v>
      </c>
      <c r="AA5" s="15"/>
      <c r="AB5" s="15"/>
      <c r="AC5" s="15"/>
      <c r="AD5" s="15"/>
      <c r="AE5" s="15"/>
      <c r="AF5" s="27"/>
    </row>
    <row r="6" spans="1:32" ht="16.5" thickBot="1" x14ac:dyDescent="0.3">
      <c r="B6" s="28" t="s">
        <v>91</v>
      </c>
      <c r="C6" s="11" t="s">
        <v>92</v>
      </c>
      <c r="D6" s="11" t="s">
        <v>93</v>
      </c>
      <c r="E6" s="11" t="s">
        <v>94</v>
      </c>
      <c r="F6" s="11" t="s">
        <v>95</v>
      </c>
      <c r="G6" s="11" t="s">
        <v>96</v>
      </c>
      <c r="H6" s="96" t="s">
        <v>97</v>
      </c>
      <c r="J6" s="28" t="s">
        <v>91</v>
      </c>
      <c r="K6" s="11" t="s">
        <v>92</v>
      </c>
      <c r="L6" s="11" t="s">
        <v>93</v>
      </c>
      <c r="M6" s="11" t="s">
        <v>94</v>
      </c>
      <c r="N6" s="11" t="s">
        <v>95</v>
      </c>
      <c r="O6" s="11" t="s">
        <v>96</v>
      </c>
      <c r="P6" s="96" t="s">
        <v>97</v>
      </c>
      <c r="R6" s="28" t="s">
        <v>91</v>
      </c>
      <c r="S6" s="11" t="s">
        <v>92</v>
      </c>
      <c r="T6" s="11" t="s">
        <v>93</v>
      </c>
      <c r="U6" s="11" t="s">
        <v>94</v>
      </c>
      <c r="V6" s="11" t="s">
        <v>95</v>
      </c>
      <c r="W6" s="11" t="s">
        <v>96</v>
      </c>
      <c r="X6" s="96" t="s">
        <v>97</v>
      </c>
      <c r="Z6" s="28" t="s">
        <v>91</v>
      </c>
      <c r="AA6" s="11" t="s">
        <v>92</v>
      </c>
      <c r="AB6" s="11" t="s">
        <v>93</v>
      </c>
      <c r="AC6" s="11" t="s">
        <v>94</v>
      </c>
      <c r="AD6" s="11" t="s">
        <v>95</v>
      </c>
      <c r="AE6" s="11" t="s">
        <v>96</v>
      </c>
      <c r="AF6" s="96" t="s">
        <v>97</v>
      </c>
    </row>
    <row r="7" spans="1:32" s="31" customFormat="1" ht="12.75" x14ac:dyDescent="0.2">
      <c r="A7" s="29">
        <v>1</v>
      </c>
      <c r="B7" s="32">
        <f>$A$3*Open!B7</f>
        <v>1000</v>
      </c>
      <c r="C7" s="33">
        <f>$A$3*Open!C7</f>
        <v>600</v>
      </c>
      <c r="D7" s="33">
        <f>$A$3*Open!D7</f>
        <v>360</v>
      </c>
      <c r="E7" s="33">
        <f>$A$3*Open!E7</f>
        <v>216</v>
      </c>
      <c r="F7" s="33">
        <f>$A$3*Open!F7</f>
        <v>129.6</v>
      </c>
      <c r="G7" s="33">
        <f>F7*0.75</f>
        <v>97.199999999999989</v>
      </c>
      <c r="H7" s="34">
        <f>G7*0.75</f>
        <v>72.899999999999991</v>
      </c>
      <c r="I7" s="35">
        <v>1</v>
      </c>
      <c r="J7" s="32">
        <f>$A$3*Open!H7</f>
        <v>750</v>
      </c>
      <c r="K7" s="33">
        <f>$A$3*Open!I7</f>
        <v>450</v>
      </c>
      <c r="L7" s="33">
        <f>$A$3*Open!J7</f>
        <v>270</v>
      </c>
      <c r="M7" s="33">
        <f>$A$3*Open!K7</f>
        <v>162</v>
      </c>
      <c r="N7" s="33">
        <f>$A$3*Open!L7</f>
        <v>97.2</v>
      </c>
      <c r="O7" s="33">
        <f>N7*0.75</f>
        <v>72.900000000000006</v>
      </c>
      <c r="P7" s="34">
        <f>O7*0.75</f>
        <v>54.675000000000004</v>
      </c>
      <c r="Q7" s="35">
        <v>1</v>
      </c>
      <c r="R7" s="32">
        <f>$A$3*Open!N7</f>
        <v>499.875</v>
      </c>
      <c r="S7" s="33">
        <f>$A$3*Open!O7</f>
        <v>299.92500000000001</v>
      </c>
      <c r="T7" s="33">
        <f>$A$3*Open!P7</f>
        <v>179.95500000000001</v>
      </c>
      <c r="U7" s="33">
        <f>$A$3*Open!Q7</f>
        <v>107.973</v>
      </c>
      <c r="V7" s="33">
        <f>$A$3*Open!R7</f>
        <v>64.783799999999999</v>
      </c>
      <c r="W7" s="33">
        <f>V7*0.75</f>
        <v>48.587850000000003</v>
      </c>
      <c r="X7" s="34">
        <f>W7*0.75</f>
        <v>36.440887500000002</v>
      </c>
      <c r="Y7" s="35">
        <v>1</v>
      </c>
      <c r="Z7" s="32">
        <f>$A$3*Open!T7</f>
        <v>249.9375</v>
      </c>
      <c r="AA7" s="33">
        <f>$A$3*Open!U7</f>
        <v>149.96250000000001</v>
      </c>
      <c r="AB7" s="33">
        <f>$A$3*Open!V7</f>
        <v>89.977500000000006</v>
      </c>
      <c r="AC7" s="33">
        <f>$A$3*Open!W7</f>
        <v>53.986499999999999</v>
      </c>
      <c r="AD7" s="33">
        <f>$A$3*Open!X7</f>
        <v>32.3919</v>
      </c>
      <c r="AE7" s="33">
        <f>AD7*0.75</f>
        <v>24.293925000000002</v>
      </c>
      <c r="AF7" s="34">
        <f>AE7*0.75</f>
        <v>18.220443750000001</v>
      </c>
    </row>
    <row r="8" spans="1:32" s="31" customFormat="1" ht="12.75" x14ac:dyDescent="0.2">
      <c r="A8" s="29">
        <v>2</v>
      </c>
      <c r="B8" s="37">
        <f>$A$3*Open!B8</f>
        <v>850</v>
      </c>
      <c r="C8" s="38">
        <f>$A$3*Open!C8</f>
        <v>510</v>
      </c>
      <c r="D8" s="38">
        <f>$A$3*Open!D8</f>
        <v>306</v>
      </c>
      <c r="E8" s="38">
        <f>$A$3*Open!E8</f>
        <v>183.6</v>
      </c>
      <c r="F8" s="38">
        <f>$A$3*Open!F8</f>
        <v>110.16</v>
      </c>
      <c r="G8" s="38">
        <f t="shared" ref="G8:H23" si="0">F8*0.75</f>
        <v>82.62</v>
      </c>
      <c r="H8" s="39">
        <f t="shared" si="0"/>
        <v>61.965000000000003</v>
      </c>
      <c r="I8" s="35">
        <v>2</v>
      </c>
      <c r="J8" s="37">
        <f>$A$3*Open!H8</f>
        <v>637.5</v>
      </c>
      <c r="K8" s="38">
        <f>$A$3*Open!I8</f>
        <v>382.5</v>
      </c>
      <c r="L8" s="38">
        <f>$A$3*Open!J8</f>
        <v>229.5</v>
      </c>
      <c r="M8" s="38">
        <f>$A$3*Open!K8</f>
        <v>137.69999999999999</v>
      </c>
      <c r="N8" s="38">
        <f>$A$3*Open!L8</f>
        <v>82.61999999999999</v>
      </c>
      <c r="O8" s="38">
        <f t="shared" ref="O8:P23" si="1">N8*0.75</f>
        <v>61.964999999999989</v>
      </c>
      <c r="P8" s="39">
        <f t="shared" si="1"/>
        <v>46.473749999999995</v>
      </c>
      <c r="Q8" s="35">
        <v>2</v>
      </c>
      <c r="R8" s="37">
        <f>$A$3*Open!N8</f>
        <v>424.89375000000001</v>
      </c>
      <c r="S8" s="38">
        <f>$A$3*Open!O8</f>
        <v>254.93625</v>
      </c>
      <c r="T8" s="38">
        <f>$A$3*Open!P8</f>
        <v>152.96174999999999</v>
      </c>
      <c r="U8" s="38">
        <f>$A$3*Open!Q8</f>
        <v>91.777049999999988</v>
      </c>
      <c r="V8" s="38">
        <f>$A$3*Open!R8</f>
        <v>55.06622999999999</v>
      </c>
      <c r="W8" s="38">
        <f t="shared" ref="W8:X23" si="2">V8*0.75</f>
        <v>41.299672499999993</v>
      </c>
      <c r="X8" s="39">
        <f t="shared" si="2"/>
        <v>30.974754374999996</v>
      </c>
      <c r="Y8" s="35">
        <v>2</v>
      </c>
      <c r="Z8" s="37">
        <f>$A$3*Open!T8</f>
        <v>212.44687500000001</v>
      </c>
      <c r="AA8" s="38">
        <f>$A$3*Open!U8</f>
        <v>127.468125</v>
      </c>
      <c r="AB8" s="38">
        <f>$A$3*Open!V8</f>
        <v>76.480874999999997</v>
      </c>
      <c r="AC8" s="38">
        <f>$A$3*Open!W8</f>
        <v>45.888524999999994</v>
      </c>
      <c r="AD8" s="38">
        <f>$A$3*Open!X8</f>
        <v>27.533114999999995</v>
      </c>
      <c r="AE8" s="38">
        <f t="shared" ref="AE8:AF23" si="3">AD8*0.75</f>
        <v>20.649836249999996</v>
      </c>
      <c r="AF8" s="39">
        <f t="shared" si="3"/>
        <v>15.487377187499998</v>
      </c>
    </row>
    <row r="9" spans="1:32" s="31" customFormat="1" ht="12.75" x14ac:dyDescent="0.2">
      <c r="A9" s="29">
        <v>3</v>
      </c>
      <c r="B9" s="37">
        <f>$A$3*Open!B9</f>
        <v>750</v>
      </c>
      <c r="C9" s="38">
        <f>$A$3*Open!C9</f>
        <v>450</v>
      </c>
      <c r="D9" s="38">
        <f>$A$3*Open!D9</f>
        <v>270</v>
      </c>
      <c r="E9" s="38">
        <f>$A$3*Open!E9</f>
        <v>162</v>
      </c>
      <c r="F9" s="38">
        <f>$A$3*Open!F9</f>
        <v>97.2</v>
      </c>
      <c r="G9" s="38">
        <f t="shared" si="0"/>
        <v>72.900000000000006</v>
      </c>
      <c r="H9" s="39">
        <f t="shared" si="0"/>
        <v>54.675000000000004</v>
      </c>
      <c r="I9" s="35">
        <v>3</v>
      </c>
      <c r="J9" s="37">
        <f>$A$3*Open!H9</f>
        <v>562.5</v>
      </c>
      <c r="K9" s="38">
        <f>$A$3*Open!I9</f>
        <v>337.5</v>
      </c>
      <c r="L9" s="38">
        <f>$A$3*Open!J9</f>
        <v>202.5</v>
      </c>
      <c r="M9" s="38">
        <f>$A$3*Open!K9</f>
        <v>121.5</v>
      </c>
      <c r="N9" s="38">
        <f>$A$3*Open!L9</f>
        <v>72.899999999999991</v>
      </c>
      <c r="O9" s="38">
        <f t="shared" si="1"/>
        <v>54.674999999999997</v>
      </c>
      <c r="P9" s="39">
        <f t="shared" si="1"/>
        <v>41.006249999999994</v>
      </c>
      <c r="Q9" s="35">
        <v>3</v>
      </c>
      <c r="R9" s="37">
        <f>$A$3*Open!N9</f>
        <v>374.90625</v>
      </c>
      <c r="S9" s="38">
        <f>$A$3*Open!O9</f>
        <v>224.94374999999999</v>
      </c>
      <c r="T9" s="38">
        <f>$A$3*Open!P9</f>
        <v>134.96625</v>
      </c>
      <c r="U9" s="38">
        <f>$A$3*Open!Q9</f>
        <v>80.979749999999996</v>
      </c>
      <c r="V9" s="38">
        <f>$A$3*Open!R9</f>
        <v>48.587849999999996</v>
      </c>
      <c r="W9" s="38">
        <f t="shared" si="2"/>
        <v>36.440887499999995</v>
      </c>
      <c r="X9" s="39">
        <f t="shared" si="2"/>
        <v>27.330665624999995</v>
      </c>
      <c r="Y9" s="35">
        <v>3</v>
      </c>
      <c r="Z9" s="37">
        <f>$A$3*Open!T9</f>
        <v>187.453125</v>
      </c>
      <c r="AA9" s="38">
        <f>$A$3*Open!U9</f>
        <v>112.471875</v>
      </c>
      <c r="AB9" s="38">
        <f>$A$3*Open!V9</f>
        <v>67.483125000000001</v>
      </c>
      <c r="AC9" s="38">
        <f>$A$3*Open!W9</f>
        <v>40.489874999999998</v>
      </c>
      <c r="AD9" s="38">
        <f>$A$3*Open!X9</f>
        <v>24.293924999999998</v>
      </c>
      <c r="AE9" s="38">
        <f t="shared" si="3"/>
        <v>18.220443749999998</v>
      </c>
      <c r="AF9" s="39">
        <f t="shared" si="3"/>
        <v>13.665332812499997</v>
      </c>
    </row>
    <row r="10" spans="1:32" s="31" customFormat="1" ht="12.75" x14ac:dyDescent="0.2">
      <c r="A10" s="29">
        <v>4</v>
      </c>
      <c r="B10" s="37">
        <f>$A$3*Open!B10</f>
        <v>700</v>
      </c>
      <c r="C10" s="38">
        <f>$A$3*Open!C10</f>
        <v>420</v>
      </c>
      <c r="D10" s="38">
        <f>$A$3*Open!D10</f>
        <v>252</v>
      </c>
      <c r="E10" s="38">
        <f>$A$3*Open!E10</f>
        <v>151.19999999999999</v>
      </c>
      <c r="F10" s="38">
        <f>$A$3*Open!F10</f>
        <v>90.719999999999985</v>
      </c>
      <c r="G10" s="38">
        <f t="shared" si="0"/>
        <v>68.039999999999992</v>
      </c>
      <c r="H10" s="39">
        <f t="shared" si="0"/>
        <v>51.029999999999994</v>
      </c>
      <c r="I10" s="35"/>
      <c r="J10" s="37">
        <f>$A$3*Open!H10</f>
        <v>525</v>
      </c>
      <c r="K10" s="38">
        <f>$A$3*Open!I10</f>
        <v>315</v>
      </c>
      <c r="L10" s="38">
        <f>$A$3*Open!J10</f>
        <v>189</v>
      </c>
      <c r="M10" s="38">
        <f>$A$3*Open!K10</f>
        <v>113.39999999999999</v>
      </c>
      <c r="N10" s="38">
        <f>$A$3*Open!L10</f>
        <v>68.039999999999992</v>
      </c>
      <c r="O10" s="38">
        <f t="shared" si="1"/>
        <v>51.029999999999994</v>
      </c>
      <c r="P10" s="39">
        <f t="shared" si="1"/>
        <v>38.272499999999994</v>
      </c>
      <c r="Q10" s="35"/>
      <c r="R10" s="37">
        <f>$A$3*Open!N10</f>
        <v>349.91249999999997</v>
      </c>
      <c r="S10" s="38">
        <f>$A$3*Open!O10</f>
        <v>209.94749999999996</v>
      </c>
      <c r="T10" s="38">
        <f>$A$3*Open!P10</f>
        <v>125.96849999999998</v>
      </c>
      <c r="U10" s="38">
        <f>$A$3*Open!Q10</f>
        <v>75.581099999999978</v>
      </c>
      <c r="V10" s="38">
        <f>$A$3*Open!R10</f>
        <v>45.348659999999988</v>
      </c>
      <c r="W10" s="38">
        <f t="shared" si="2"/>
        <v>34.011494999999989</v>
      </c>
      <c r="X10" s="39">
        <f t="shared" si="2"/>
        <v>25.50862124999999</v>
      </c>
      <c r="Y10" s="35"/>
      <c r="Z10" s="37">
        <f>$A$3*Open!T10</f>
        <v>174.95624999999998</v>
      </c>
      <c r="AA10" s="38">
        <f>$A$3*Open!U10</f>
        <v>104.97374999999998</v>
      </c>
      <c r="AB10" s="38">
        <f>$A$3*Open!V10</f>
        <v>62.984249999999989</v>
      </c>
      <c r="AC10" s="38">
        <f>$A$3*Open!W10</f>
        <v>37.790549999999989</v>
      </c>
      <c r="AD10" s="38">
        <f>$A$3*Open!X10</f>
        <v>22.674329999999994</v>
      </c>
      <c r="AE10" s="38">
        <f t="shared" si="3"/>
        <v>17.005747499999995</v>
      </c>
      <c r="AF10" s="39">
        <f t="shared" si="3"/>
        <v>12.754310624999995</v>
      </c>
    </row>
    <row r="11" spans="1:32" s="31" customFormat="1" ht="12.75" x14ac:dyDescent="0.2">
      <c r="A11" s="29">
        <v>5</v>
      </c>
      <c r="B11" s="37">
        <f>$A$3*Open!B11</f>
        <v>600</v>
      </c>
      <c r="C11" s="38">
        <f>$A$3*Open!C11</f>
        <v>360</v>
      </c>
      <c r="D11" s="38">
        <f>$A$3*Open!D11</f>
        <v>216</v>
      </c>
      <c r="E11" s="38">
        <f>$A$3*Open!E11</f>
        <v>129.6</v>
      </c>
      <c r="F11" s="38">
        <f>$A$3*Open!F11</f>
        <v>77.759999999999991</v>
      </c>
      <c r="G11" s="38">
        <f t="shared" si="0"/>
        <v>58.319999999999993</v>
      </c>
      <c r="H11" s="39">
        <f t="shared" si="0"/>
        <v>43.739999999999995</v>
      </c>
      <c r="I11" s="35"/>
      <c r="J11" s="37">
        <f>$A$3*Open!H11</f>
        <v>450</v>
      </c>
      <c r="K11" s="38">
        <f>$A$3*Open!I11</f>
        <v>270</v>
      </c>
      <c r="L11" s="38">
        <f>$A$3*Open!J11</f>
        <v>162</v>
      </c>
      <c r="M11" s="38">
        <f>$A$3*Open!K11</f>
        <v>97.2</v>
      </c>
      <c r="N11" s="38">
        <f>$A$3*Open!L11</f>
        <v>58.32</v>
      </c>
      <c r="O11" s="38">
        <f t="shared" si="1"/>
        <v>43.74</v>
      </c>
      <c r="P11" s="39">
        <f t="shared" si="1"/>
        <v>32.805</v>
      </c>
      <c r="Q11" s="35"/>
      <c r="R11" s="37">
        <f>$A$3*Open!N11</f>
        <v>299.92500000000001</v>
      </c>
      <c r="S11" s="38">
        <f>$A$3*Open!O11</f>
        <v>179.95500000000001</v>
      </c>
      <c r="T11" s="38">
        <f>$A$3*Open!P11</f>
        <v>107.973</v>
      </c>
      <c r="U11" s="38">
        <f>$A$3*Open!Q11</f>
        <v>64.783799999999999</v>
      </c>
      <c r="V11" s="38">
        <f>$A$3*Open!R11</f>
        <v>38.870280000000001</v>
      </c>
      <c r="W11" s="38">
        <f t="shared" si="2"/>
        <v>29.152709999999999</v>
      </c>
      <c r="X11" s="39">
        <f t="shared" si="2"/>
        <v>21.864532499999999</v>
      </c>
      <c r="Y11" s="35"/>
      <c r="Z11" s="37">
        <f>$A$3*Open!T11</f>
        <v>149.96250000000001</v>
      </c>
      <c r="AA11" s="38">
        <f>$A$3*Open!U11</f>
        <v>89.977500000000006</v>
      </c>
      <c r="AB11" s="38">
        <f>$A$3*Open!V11</f>
        <v>53.986499999999999</v>
      </c>
      <c r="AC11" s="38">
        <f>$A$3*Open!W11</f>
        <v>32.3919</v>
      </c>
      <c r="AD11" s="38">
        <f>$A$3*Open!X11</f>
        <v>19.435140000000001</v>
      </c>
      <c r="AE11" s="38">
        <f t="shared" si="3"/>
        <v>14.576355</v>
      </c>
      <c r="AF11" s="39">
        <f t="shared" si="3"/>
        <v>10.93226625</v>
      </c>
    </row>
    <row r="12" spans="1:32" s="31" customFormat="1" ht="12.75" x14ac:dyDescent="0.2">
      <c r="A12" s="29">
        <v>6</v>
      </c>
      <c r="B12" s="37">
        <f>$A$3*Open!B12</f>
        <v>570</v>
      </c>
      <c r="C12" s="38">
        <f>$A$3*Open!C12</f>
        <v>342</v>
      </c>
      <c r="D12" s="38">
        <f>$A$3*Open!D12</f>
        <v>205.2</v>
      </c>
      <c r="E12" s="38">
        <f>$A$3*Open!E12</f>
        <v>123.11999999999999</v>
      </c>
      <c r="F12" s="38">
        <f>$A$3*Open!F12</f>
        <v>73.871999999999986</v>
      </c>
      <c r="G12" s="38">
        <f t="shared" si="0"/>
        <v>55.403999999999989</v>
      </c>
      <c r="H12" s="39">
        <f t="shared" si="0"/>
        <v>41.55299999999999</v>
      </c>
      <c r="I12" s="35"/>
      <c r="J12" s="37">
        <f>$A$3*Open!H12</f>
        <v>427.5</v>
      </c>
      <c r="K12" s="38">
        <f>$A$3*Open!I12</f>
        <v>256.5</v>
      </c>
      <c r="L12" s="38">
        <f>$A$3*Open!J12</f>
        <v>153.9</v>
      </c>
      <c r="M12" s="38">
        <f>$A$3*Open!K12</f>
        <v>92.34</v>
      </c>
      <c r="N12" s="38">
        <f>$A$3*Open!L12</f>
        <v>55.404000000000003</v>
      </c>
      <c r="O12" s="38">
        <f t="shared" si="1"/>
        <v>41.553000000000004</v>
      </c>
      <c r="P12" s="39">
        <f t="shared" si="1"/>
        <v>31.164750000000005</v>
      </c>
      <c r="Q12" s="35"/>
      <c r="R12" s="37">
        <f>$A$3*Open!N12</f>
        <v>284.92874999999998</v>
      </c>
      <c r="S12" s="38">
        <f>$A$3*Open!O12</f>
        <v>170.95724999999999</v>
      </c>
      <c r="T12" s="38">
        <f>$A$3*Open!P12</f>
        <v>102.57435</v>
      </c>
      <c r="U12" s="38">
        <f>$A$3*Open!Q12</f>
        <v>61.544609999999992</v>
      </c>
      <c r="V12" s="38">
        <f>$A$3*Open!R12</f>
        <v>36.926765999999994</v>
      </c>
      <c r="W12" s="38">
        <f t="shared" si="2"/>
        <v>27.695074499999997</v>
      </c>
      <c r="X12" s="39">
        <f t="shared" si="2"/>
        <v>20.771305874999996</v>
      </c>
      <c r="Y12" s="35"/>
      <c r="Z12" s="37">
        <f>$A$3*Open!T12</f>
        <v>142.46437499999999</v>
      </c>
      <c r="AA12" s="38">
        <f>$A$3*Open!U12</f>
        <v>85.478624999999994</v>
      </c>
      <c r="AB12" s="38">
        <f>$A$3*Open!V12</f>
        <v>51.287174999999998</v>
      </c>
      <c r="AC12" s="38">
        <f>$A$3*Open!W12</f>
        <v>30.772304999999996</v>
      </c>
      <c r="AD12" s="38">
        <f>$A$3*Open!X12</f>
        <v>18.463382999999997</v>
      </c>
      <c r="AE12" s="38">
        <f t="shared" si="3"/>
        <v>13.847537249999998</v>
      </c>
      <c r="AF12" s="39">
        <f t="shared" si="3"/>
        <v>10.385652937499998</v>
      </c>
    </row>
    <row r="13" spans="1:32" s="31" customFormat="1" ht="12.75" x14ac:dyDescent="0.2">
      <c r="A13" s="29">
        <v>7</v>
      </c>
      <c r="B13" s="37">
        <f>$A$3*Open!B13</f>
        <v>540</v>
      </c>
      <c r="C13" s="38">
        <f>$A$3*Open!C13</f>
        <v>324</v>
      </c>
      <c r="D13" s="38">
        <f>$A$3*Open!D13</f>
        <v>194.4</v>
      </c>
      <c r="E13" s="38">
        <f>$A$3*Open!E13</f>
        <v>116.64</v>
      </c>
      <c r="F13" s="38">
        <f>$A$3*Open!F13</f>
        <v>69.983999999999995</v>
      </c>
      <c r="G13" s="38">
        <f t="shared" si="0"/>
        <v>52.488</v>
      </c>
      <c r="H13" s="39">
        <f t="shared" si="0"/>
        <v>39.366</v>
      </c>
      <c r="I13" s="35"/>
      <c r="J13" s="37">
        <f>$A$3*Open!H13</f>
        <v>405</v>
      </c>
      <c r="K13" s="38">
        <f>$A$3*Open!I13</f>
        <v>243</v>
      </c>
      <c r="L13" s="38">
        <f>$A$3*Open!J13</f>
        <v>145.79999999999998</v>
      </c>
      <c r="M13" s="38">
        <f>$A$3*Open!K13</f>
        <v>87.47999999999999</v>
      </c>
      <c r="N13" s="38">
        <f>$A$3*Open!L13</f>
        <v>52.487999999999992</v>
      </c>
      <c r="O13" s="38">
        <f t="shared" si="1"/>
        <v>39.365999999999993</v>
      </c>
      <c r="P13" s="39">
        <f t="shared" si="1"/>
        <v>29.524499999999996</v>
      </c>
      <c r="Q13" s="35"/>
      <c r="R13" s="37">
        <f>$A$3*Open!N13</f>
        <v>269.9325</v>
      </c>
      <c r="S13" s="38">
        <f>$A$3*Open!O13</f>
        <v>161.95949999999999</v>
      </c>
      <c r="T13" s="38">
        <f>$A$3*Open!P13</f>
        <v>97.175699999999992</v>
      </c>
      <c r="U13" s="38">
        <f>$A$3*Open!Q13</f>
        <v>58.305419999999991</v>
      </c>
      <c r="V13" s="38">
        <f>$A$3*Open!R13</f>
        <v>34.983251999999993</v>
      </c>
      <c r="W13" s="38">
        <f t="shared" si="2"/>
        <v>26.237438999999995</v>
      </c>
      <c r="X13" s="39">
        <f t="shared" si="2"/>
        <v>19.678079249999996</v>
      </c>
      <c r="Y13" s="35"/>
      <c r="Z13" s="37">
        <f>$A$3*Open!T13</f>
        <v>134.96625</v>
      </c>
      <c r="AA13" s="38">
        <f>$A$3*Open!U13</f>
        <v>80.979749999999996</v>
      </c>
      <c r="AB13" s="38">
        <f>$A$3*Open!V13</f>
        <v>48.587849999999996</v>
      </c>
      <c r="AC13" s="38">
        <f>$A$3*Open!W13</f>
        <v>29.152709999999995</v>
      </c>
      <c r="AD13" s="38">
        <f>$A$3*Open!X13</f>
        <v>17.491625999999997</v>
      </c>
      <c r="AE13" s="38">
        <f t="shared" si="3"/>
        <v>13.118719499999997</v>
      </c>
      <c r="AF13" s="39">
        <f t="shared" si="3"/>
        <v>9.8390396249999981</v>
      </c>
    </row>
    <row r="14" spans="1:32" s="31" customFormat="1" ht="12.75" x14ac:dyDescent="0.2">
      <c r="A14" s="29">
        <v>8</v>
      </c>
      <c r="B14" s="37">
        <f>$A$3*Open!B14</f>
        <v>510</v>
      </c>
      <c r="C14" s="38">
        <f>$A$3*Open!C14</f>
        <v>306</v>
      </c>
      <c r="D14" s="38">
        <f>$A$3*Open!D14</f>
        <v>183.6</v>
      </c>
      <c r="E14" s="38">
        <f>$A$3*Open!E14</f>
        <v>110.16</v>
      </c>
      <c r="F14" s="38">
        <f>$A$3*Open!F14</f>
        <v>66.095999999999989</v>
      </c>
      <c r="G14" s="38">
        <f t="shared" si="0"/>
        <v>49.571999999999989</v>
      </c>
      <c r="H14" s="39">
        <f t="shared" si="0"/>
        <v>37.178999999999988</v>
      </c>
      <c r="I14" s="35">
        <v>8</v>
      </c>
      <c r="J14" s="37">
        <f>$A$3*Open!H14</f>
        <v>382.5</v>
      </c>
      <c r="K14" s="38">
        <f>$A$3*Open!I14</f>
        <v>229.5</v>
      </c>
      <c r="L14" s="38">
        <f>$A$3*Open!J14</f>
        <v>137.69999999999999</v>
      </c>
      <c r="M14" s="38">
        <f>$A$3*Open!K14</f>
        <v>82.61999999999999</v>
      </c>
      <c r="N14" s="38">
        <f>$A$3*Open!L14</f>
        <v>49.571999999999996</v>
      </c>
      <c r="O14" s="38">
        <f t="shared" si="1"/>
        <v>37.178999999999995</v>
      </c>
      <c r="P14" s="39">
        <f t="shared" si="1"/>
        <v>27.884249999999994</v>
      </c>
      <c r="Q14" s="35">
        <v>8</v>
      </c>
      <c r="R14" s="37">
        <f>$A$3*Open!N14</f>
        <v>254.93625</v>
      </c>
      <c r="S14" s="38">
        <f>$A$3*Open!O14</f>
        <v>152.96174999999999</v>
      </c>
      <c r="T14" s="38">
        <f>$A$3*Open!P14</f>
        <v>91.777049999999988</v>
      </c>
      <c r="U14" s="38">
        <f>$A$3*Open!Q14</f>
        <v>55.06622999999999</v>
      </c>
      <c r="V14" s="38">
        <f>$A$3*Open!R14</f>
        <v>33.039737999999993</v>
      </c>
      <c r="W14" s="38">
        <f t="shared" si="2"/>
        <v>24.779803499999993</v>
      </c>
      <c r="X14" s="39">
        <f t="shared" si="2"/>
        <v>18.584852624999996</v>
      </c>
      <c r="Y14" s="35">
        <v>8</v>
      </c>
      <c r="Z14" s="37">
        <f>$A$3*Open!T14</f>
        <v>127.468125</v>
      </c>
      <c r="AA14" s="38">
        <f>$A$3*Open!U14</f>
        <v>76.480874999999997</v>
      </c>
      <c r="AB14" s="38">
        <f>$A$3*Open!V14</f>
        <v>45.888524999999994</v>
      </c>
      <c r="AC14" s="38">
        <f>$A$3*Open!W14</f>
        <v>27.533114999999995</v>
      </c>
      <c r="AD14" s="38">
        <f>$A$3*Open!X14</f>
        <v>16.519868999999996</v>
      </c>
      <c r="AE14" s="38">
        <f t="shared" si="3"/>
        <v>12.389901749999996</v>
      </c>
      <c r="AF14" s="39">
        <f t="shared" si="3"/>
        <v>9.2924263124999982</v>
      </c>
    </row>
    <row r="15" spans="1:32" s="31" customFormat="1" ht="12.75" x14ac:dyDescent="0.2">
      <c r="A15" s="29">
        <v>9</v>
      </c>
      <c r="B15" s="37">
        <f>$A$3*Open!B15</f>
        <v>475</v>
      </c>
      <c r="C15" s="38">
        <f>$A$3*Open!C15</f>
        <v>285</v>
      </c>
      <c r="D15" s="38">
        <f>$A$3*Open!D15</f>
        <v>171</v>
      </c>
      <c r="E15" s="38">
        <f>$A$3*Open!E15</f>
        <v>102.6</v>
      </c>
      <c r="F15" s="38">
        <f>$A$3*Open!F15</f>
        <v>61.559999999999995</v>
      </c>
      <c r="G15" s="38">
        <f t="shared" si="0"/>
        <v>46.169999999999995</v>
      </c>
      <c r="H15" s="39">
        <f t="shared" si="0"/>
        <v>34.627499999999998</v>
      </c>
      <c r="I15" s="35"/>
      <c r="J15" s="37">
        <f>$A$3*Open!H15</f>
        <v>356.25</v>
      </c>
      <c r="K15" s="38">
        <f>$A$3*Open!I15</f>
        <v>213.75</v>
      </c>
      <c r="L15" s="38">
        <f>$A$3*Open!J15</f>
        <v>128.25</v>
      </c>
      <c r="M15" s="38">
        <f>$A$3*Open!K15</f>
        <v>76.95</v>
      </c>
      <c r="N15" s="38">
        <f>$A$3*Open!L15</f>
        <v>46.17</v>
      </c>
      <c r="O15" s="38">
        <f t="shared" si="1"/>
        <v>34.627499999999998</v>
      </c>
      <c r="P15" s="39">
        <f t="shared" si="1"/>
        <v>25.970624999999998</v>
      </c>
      <c r="Q15" s="35"/>
      <c r="R15" s="37">
        <f>$A$3*Open!N15</f>
        <v>237.44062499999998</v>
      </c>
      <c r="S15" s="38">
        <f>$A$3*Open!O15</f>
        <v>142.46437499999999</v>
      </c>
      <c r="T15" s="38">
        <f>$A$3*Open!P15</f>
        <v>85.478624999999994</v>
      </c>
      <c r="U15" s="38">
        <f>$A$3*Open!Q15</f>
        <v>51.287174999999998</v>
      </c>
      <c r="V15" s="38">
        <f>$A$3*Open!R15</f>
        <v>30.772304999999996</v>
      </c>
      <c r="W15" s="38">
        <f t="shared" si="2"/>
        <v>23.079228749999999</v>
      </c>
      <c r="X15" s="39">
        <f t="shared" si="2"/>
        <v>17.309421562499999</v>
      </c>
      <c r="Y15" s="35"/>
      <c r="Z15" s="37">
        <f>$A$3*Open!T15</f>
        <v>118.72031249999999</v>
      </c>
      <c r="AA15" s="38">
        <f>$A$3*Open!U15</f>
        <v>71.232187499999995</v>
      </c>
      <c r="AB15" s="38">
        <f>$A$3*Open!V15</f>
        <v>42.739312499999997</v>
      </c>
      <c r="AC15" s="38">
        <f>$A$3*Open!W15</f>
        <v>25.643587499999999</v>
      </c>
      <c r="AD15" s="38">
        <f>$A$3*Open!X15</f>
        <v>15.386152499999998</v>
      </c>
      <c r="AE15" s="38">
        <f t="shared" si="3"/>
        <v>11.539614374999999</v>
      </c>
      <c r="AF15" s="39">
        <f t="shared" si="3"/>
        <v>8.6547107812499995</v>
      </c>
    </row>
    <row r="16" spans="1:32" s="31" customFormat="1" ht="12.75" x14ac:dyDescent="0.2">
      <c r="A16" s="29">
        <v>10</v>
      </c>
      <c r="B16" s="37">
        <f>$A$3*Open!B16</f>
        <v>425</v>
      </c>
      <c r="C16" s="38">
        <f>$A$3*Open!C16</f>
        <v>255</v>
      </c>
      <c r="D16" s="38">
        <f>$A$3*Open!D16</f>
        <v>153</v>
      </c>
      <c r="E16" s="38">
        <f>$A$3*Open!E16</f>
        <v>91.8</v>
      </c>
      <c r="F16" s="38">
        <f>$A$3*Open!F16</f>
        <v>55.08</v>
      </c>
      <c r="G16" s="38">
        <f t="shared" si="0"/>
        <v>41.31</v>
      </c>
      <c r="H16" s="39">
        <f t="shared" si="0"/>
        <v>30.982500000000002</v>
      </c>
      <c r="I16" s="35"/>
      <c r="J16" s="37">
        <f>$A$3*Open!H16</f>
        <v>318.75</v>
      </c>
      <c r="K16" s="38">
        <f>$A$3*Open!I16</f>
        <v>191.25</v>
      </c>
      <c r="L16" s="38">
        <f>$A$3*Open!J16</f>
        <v>114.75</v>
      </c>
      <c r="M16" s="38">
        <f>$A$3*Open!K16</f>
        <v>68.849999999999994</v>
      </c>
      <c r="N16" s="38">
        <f>$A$3*Open!L16</f>
        <v>41.309999999999995</v>
      </c>
      <c r="O16" s="38">
        <f t="shared" si="1"/>
        <v>30.982499999999995</v>
      </c>
      <c r="P16" s="39">
        <f t="shared" si="1"/>
        <v>23.236874999999998</v>
      </c>
      <c r="Q16" s="35"/>
      <c r="R16" s="37">
        <f>$A$3*Open!N16</f>
        <v>212.44687500000001</v>
      </c>
      <c r="S16" s="38">
        <f>$A$3*Open!O16</f>
        <v>127.468125</v>
      </c>
      <c r="T16" s="38">
        <f>$A$3*Open!P16</f>
        <v>76.480874999999997</v>
      </c>
      <c r="U16" s="38">
        <f>$A$3*Open!Q16</f>
        <v>45.888524999999994</v>
      </c>
      <c r="V16" s="38">
        <f>$A$3*Open!R16</f>
        <v>27.533114999999995</v>
      </c>
      <c r="W16" s="38">
        <f t="shared" si="2"/>
        <v>20.649836249999996</v>
      </c>
      <c r="X16" s="39">
        <f t="shared" si="2"/>
        <v>15.487377187499998</v>
      </c>
      <c r="Y16" s="35"/>
      <c r="Z16" s="37">
        <f>$A$3*Open!T16</f>
        <v>106.2234375</v>
      </c>
      <c r="AA16" s="38">
        <f>$A$3*Open!U16</f>
        <v>63.7340625</v>
      </c>
      <c r="AB16" s="38">
        <f>$A$3*Open!V16</f>
        <v>38.240437499999999</v>
      </c>
      <c r="AC16" s="38">
        <f>$A$3*Open!W16</f>
        <v>22.944262499999997</v>
      </c>
      <c r="AD16" s="38">
        <f>$A$3*Open!X16</f>
        <v>13.766557499999998</v>
      </c>
      <c r="AE16" s="38">
        <f t="shared" si="3"/>
        <v>10.324918124999998</v>
      </c>
      <c r="AF16" s="39">
        <f t="shared" si="3"/>
        <v>7.7436885937499991</v>
      </c>
    </row>
    <row r="17" spans="1:32" s="31" customFormat="1" ht="12.75" x14ac:dyDescent="0.2">
      <c r="A17" s="29">
        <v>11</v>
      </c>
      <c r="B17" s="37">
        <f>$A$3*Open!B17</f>
        <v>400</v>
      </c>
      <c r="C17" s="38">
        <f>$A$3*Open!C17</f>
        <v>240</v>
      </c>
      <c r="D17" s="38">
        <f>$A$3*Open!D17</f>
        <v>144</v>
      </c>
      <c r="E17" s="38">
        <f>$A$3*Open!E17</f>
        <v>86.399999999999991</v>
      </c>
      <c r="F17" s="38">
        <f>$A$3*Open!F17</f>
        <v>51.839999999999996</v>
      </c>
      <c r="G17" s="38">
        <f t="shared" si="0"/>
        <v>38.879999999999995</v>
      </c>
      <c r="H17" s="39">
        <f t="shared" si="0"/>
        <v>29.159999999999997</v>
      </c>
      <c r="I17" s="35"/>
      <c r="J17" s="37">
        <f>$A$3*Open!H17</f>
        <v>300</v>
      </c>
      <c r="K17" s="38">
        <f>$A$3*Open!I17</f>
        <v>180</v>
      </c>
      <c r="L17" s="38">
        <f>$A$3*Open!J17</f>
        <v>108</v>
      </c>
      <c r="M17" s="38">
        <f>$A$3*Open!K17</f>
        <v>64.8</v>
      </c>
      <c r="N17" s="38">
        <f>$A$3*Open!L17</f>
        <v>38.879999999999995</v>
      </c>
      <c r="O17" s="38">
        <f t="shared" si="1"/>
        <v>29.159999999999997</v>
      </c>
      <c r="P17" s="39">
        <f t="shared" si="1"/>
        <v>21.869999999999997</v>
      </c>
      <c r="Q17" s="35"/>
      <c r="R17" s="37">
        <f>$A$3*Open!N17</f>
        <v>199.95</v>
      </c>
      <c r="S17" s="38">
        <f>$A$3*Open!O17</f>
        <v>119.96999999999998</v>
      </c>
      <c r="T17" s="38">
        <f>$A$3*Open!P17</f>
        <v>71.981999999999985</v>
      </c>
      <c r="U17" s="38">
        <f>$A$3*Open!Q17</f>
        <v>43.189199999999992</v>
      </c>
      <c r="V17" s="38">
        <f>$A$3*Open!R17</f>
        <v>25.913519999999995</v>
      </c>
      <c r="W17" s="38">
        <f t="shared" si="2"/>
        <v>19.435139999999997</v>
      </c>
      <c r="X17" s="39">
        <f t="shared" si="2"/>
        <v>14.576354999999998</v>
      </c>
      <c r="Y17" s="35"/>
      <c r="Z17" s="37">
        <f>$A$3*Open!T17</f>
        <v>99.974999999999994</v>
      </c>
      <c r="AA17" s="38">
        <f>$A$3*Open!U17</f>
        <v>59.984999999999992</v>
      </c>
      <c r="AB17" s="38">
        <f>$A$3*Open!V17</f>
        <v>35.990999999999993</v>
      </c>
      <c r="AC17" s="38">
        <f>$A$3*Open!W17</f>
        <v>21.594599999999996</v>
      </c>
      <c r="AD17" s="38">
        <f>$A$3*Open!X17</f>
        <v>12.956759999999997</v>
      </c>
      <c r="AE17" s="38">
        <f t="shared" si="3"/>
        <v>9.7175699999999985</v>
      </c>
      <c r="AF17" s="39">
        <f t="shared" si="3"/>
        <v>7.2881774999999989</v>
      </c>
    </row>
    <row r="18" spans="1:32" s="31" customFormat="1" ht="12.75" x14ac:dyDescent="0.2">
      <c r="A18" s="29">
        <v>12</v>
      </c>
      <c r="B18" s="37">
        <f>$A$3*Open!B18</f>
        <v>375</v>
      </c>
      <c r="C18" s="38">
        <f>$A$3*Open!C18</f>
        <v>225</v>
      </c>
      <c r="D18" s="38">
        <f>$A$3*Open!D18</f>
        <v>135</v>
      </c>
      <c r="E18" s="38">
        <f>$A$3*Open!E18</f>
        <v>81</v>
      </c>
      <c r="F18" s="38">
        <f>$A$3*Open!F18</f>
        <v>48.6</v>
      </c>
      <c r="G18" s="38">
        <f t="shared" si="0"/>
        <v>36.450000000000003</v>
      </c>
      <c r="H18" s="39">
        <f t="shared" si="0"/>
        <v>27.337500000000002</v>
      </c>
      <c r="I18" s="35"/>
      <c r="J18" s="37">
        <f>$A$3*Open!H18</f>
        <v>281.25</v>
      </c>
      <c r="K18" s="38">
        <f>$A$3*Open!I18</f>
        <v>168.75</v>
      </c>
      <c r="L18" s="38">
        <f>$A$3*Open!J18</f>
        <v>101.25</v>
      </c>
      <c r="M18" s="38">
        <f>$A$3*Open!K18</f>
        <v>60.75</v>
      </c>
      <c r="N18" s="38">
        <f>$A$3*Open!L18</f>
        <v>36.449999999999996</v>
      </c>
      <c r="O18" s="38">
        <f t="shared" si="1"/>
        <v>27.337499999999999</v>
      </c>
      <c r="P18" s="39">
        <f t="shared" si="1"/>
        <v>20.503124999999997</v>
      </c>
      <c r="Q18" s="35"/>
      <c r="R18" s="37">
        <f>$A$3*Open!N18</f>
        <v>187.453125</v>
      </c>
      <c r="S18" s="38">
        <f>$A$3*Open!O18</f>
        <v>112.471875</v>
      </c>
      <c r="T18" s="38">
        <f>$A$3*Open!P18</f>
        <v>67.483125000000001</v>
      </c>
      <c r="U18" s="38">
        <f>$A$3*Open!Q18</f>
        <v>40.489874999999998</v>
      </c>
      <c r="V18" s="38">
        <f>$A$3*Open!R18</f>
        <v>24.293924999999998</v>
      </c>
      <c r="W18" s="38">
        <f t="shared" si="2"/>
        <v>18.220443749999998</v>
      </c>
      <c r="X18" s="39">
        <f t="shared" si="2"/>
        <v>13.665332812499997</v>
      </c>
      <c r="Y18" s="35"/>
      <c r="Z18" s="37">
        <f>$A$3*Open!T18</f>
        <v>93.7265625</v>
      </c>
      <c r="AA18" s="38">
        <f>$A$3*Open!U18</f>
        <v>56.235937499999999</v>
      </c>
      <c r="AB18" s="38">
        <f>$A$3*Open!V18</f>
        <v>33.741562500000001</v>
      </c>
      <c r="AC18" s="38">
        <f>$A$3*Open!W18</f>
        <v>20.244937499999999</v>
      </c>
      <c r="AD18" s="38">
        <f>$A$3*Open!X18</f>
        <v>12.146962499999999</v>
      </c>
      <c r="AE18" s="38">
        <f t="shared" si="3"/>
        <v>9.1102218749999988</v>
      </c>
      <c r="AF18" s="39">
        <f t="shared" si="3"/>
        <v>6.8326664062499987</v>
      </c>
    </row>
    <row r="19" spans="1:32" s="31" customFormat="1" ht="12.75" x14ac:dyDescent="0.2">
      <c r="A19" s="29">
        <v>13</v>
      </c>
      <c r="B19" s="37">
        <f>$A$3*Open!B19</f>
        <v>350</v>
      </c>
      <c r="C19" s="38">
        <f>$A$3*Open!C19</f>
        <v>210</v>
      </c>
      <c r="D19" s="38">
        <f>$A$3*Open!D19</f>
        <v>126</v>
      </c>
      <c r="E19" s="38">
        <f>$A$3*Open!E19</f>
        <v>75.599999999999994</v>
      </c>
      <c r="F19" s="38">
        <f>$A$3*Open!F19</f>
        <v>45.359999999999992</v>
      </c>
      <c r="G19" s="38">
        <f t="shared" si="0"/>
        <v>34.019999999999996</v>
      </c>
      <c r="H19" s="39">
        <f t="shared" si="0"/>
        <v>25.514999999999997</v>
      </c>
      <c r="I19" s="35"/>
      <c r="J19" s="37">
        <f>$A$3*Open!H19</f>
        <v>262.5</v>
      </c>
      <c r="K19" s="38">
        <f>$A$3*Open!I19</f>
        <v>157.5</v>
      </c>
      <c r="L19" s="38">
        <f>$A$3*Open!J19</f>
        <v>94.5</v>
      </c>
      <c r="M19" s="38">
        <f>$A$3*Open!K19</f>
        <v>56.699999999999996</v>
      </c>
      <c r="N19" s="38">
        <f>$A$3*Open!L19</f>
        <v>34.019999999999996</v>
      </c>
      <c r="O19" s="38">
        <f t="shared" si="1"/>
        <v>25.514999999999997</v>
      </c>
      <c r="P19" s="39">
        <f t="shared" si="1"/>
        <v>19.136249999999997</v>
      </c>
      <c r="Q19" s="35"/>
      <c r="R19" s="37">
        <f>$A$3*Open!N19</f>
        <v>174.95624999999998</v>
      </c>
      <c r="S19" s="38">
        <f>$A$3*Open!O19</f>
        <v>104.97374999999998</v>
      </c>
      <c r="T19" s="38">
        <f>$A$3*Open!P19</f>
        <v>62.984249999999989</v>
      </c>
      <c r="U19" s="38">
        <f>$A$3*Open!Q19</f>
        <v>37.790549999999989</v>
      </c>
      <c r="V19" s="38">
        <f>$A$3*Open!R19</f>
        <v>22.674329999999994</v>
      </c>
      <c r="W19" s="38">
        <f t="shared" si="2"/>
        <v>17.005747499999995</v>
      </c>
      <c r="X19" s="39">
        <f t="shared" si="2"/>
        <v>12.754310624999995</v>
      </c>
      <c r="Y19" s="35"/>
      <c r="Z19" s="37">
        <f>$A$3*Open!T19</f>
        <v>87.478124999999991</v>
      </c>
      <c r="AA19" s="38">
        <f>$A$3*Open!U19</f>
        <v>52.486874999999991</v>
      </c>
      <c r="AB19" s="38">
        <f>$A$3*Open!V19</f>
        <v>31.492124999999994</v>
      </c>
      <c r="AC19" s="38">
        <f>$A$3*Open!W19</f>
        <v>18.895274999999994</v>
      </c>
      <c r="AD19" s="38">
        <f>$A$3*Open!X19</f>
        <v>11.337164999999997</v>
      </c>
      <c r="AE19" s="38">
        <f t="shared" si="3"/>
        <v>8.5028737499999973</v>
      </c>
      <c r="AF19" s="39">
        <f t="shared" si="3"/>
        <v>6.3771553124999976</v>
      </c>
    </row>
    <row r="20" spans="1:32" s="31" customFormat="1" ht="12.75" x14ac:dyDescent="0.2">
      <c r="A20" s="29">
        <v>14</v>
      </c>
      <c r="B20" s="37">
        <f>$A$3*Open!B20</f>
        <v>325</v>
      </c>
      <c r="C20" s="38">
        <f>$A$3*Open!C20</f>
        <v>195</v>
      </c>
      <c r="D20" s="38">
        <f>$A$3*Open!D20</f>
        <v>117</v>
      </c>
      <c r="E20" s="38">
        <f>$A$3*Open!E20</f>
        <v>70.2</v>
      </c>
      <c r="F20" s="38">
        <f>$A$3*Open!F20</f>
        <v>42.12</v>
      </c>
      <c r="G20" s="38">
        <f t="shared" si="0"/>
        <v>31.589999999999996</v>
      </c>
      <c r="H20" s="39">
        <f t="shared" si="0"/>
        <v>23.692499999999995</v>
      </c>
      <c r="I20" s="35"/>
      <c r="J20" s="37">
        <f>$A$3*Open!H20</f>
        <v>243.75</v>
      </c>
      <c r="K20" s="38">
        <f>$A$3*Open!I20</f>
        <v>146.25</v>
      </c>
      <c r="L20" s="38">
        <f>$A$3*Open!J20</f>
        <v>87.75</v>
      </c>
      <c r="M20" s="38">
        <f>$A$3*Open!K20</f>
        <v>52.65</v>
      </c>
      <c r="N20" s="38">
        <f>$A$3*Open!L20</f>
        <v>31.589999999999996</v>
      </c>
      <c r="O20" s="38">
        <f t="shared" si="1"/>
        <v>23.692499999999995</v>
      </c>
      <c r="P20" s="39">
        <f t="shared" si="1"/>
        <v>17.769374999999997</v>
      </c>
      <c r="Q20" s="35"/>
      <c r="R20" s="37">
        <f>$A$3*Open!N20</f>
        <v>162.45937499999999</v>
      </c>
      <c r="S20" s="38">
        <f>$A$3*Open!O20</f>
        <v>97.475624999999994</v>
      </c>
      <c r="T20" s="38">
        <f>$A$3*Open!P20</f>
        <v>58.485374999999991</v>
      </c>
      <c r="U20" s="38">
        <f>$A$3*Open!Q20</f>
        <v>35.091224999999994</v>
      </c>
      <c r="V20" s="38">
        <f>$A$3*Open!R20</f>
        <v>21.054734999999997</v>
      </c>
      <c r="W20" s="38">
        <f t="shared" si="2"/>
        <v>15.791051249999999</v>
      </c>
      <c r="X20" s="39">
        <f t="shared" si="2"/>
        <v>11.8432884375</v>
      </c>
      <c r="Y20" s="35"/>
      <c r="Z20" s="37">
        <f>$A$3*Open!T20</f>
        <v>81.229687499999997</v>
      </c>
      <c r="AA20" s="38">
        <f>$A$3*Open!U20</f>
        <v>48.737812499999997</v>
      </c>
      <c r="AB20" s="38">
        <f>$A$3*Open!V20</f>
        <v>29.242687499999995</v>
      </c>
      <c r="AC20" s="38">
        <f>$A$3*Open!W20</f>
        <v>17.545612499999997</v>
      </c>
      <c r="AD20" s="38">
        <f>$A$3*Open!X20</f>
        <v>10.527367499999999</v>
      </c>
      <c r="AE20" s="38">
        <f t="shared" si="3"/>
        <v>7.8955256249999994</v>
      </c>
      <c r="AF20" s="39">
        <f t="shared" si="3"/>
        <v>5.92164421875</v>
      </c>
    </row>
    <row r="21" spans="1:32" s="31" customFormat="1" ht="12.75" x14ac:dyDescent="0.2">
      <c r="A21" s="29">
        <v>15</v>
      </c>
      <c r="B21" s="37">
        <f>$A$3*Open!B21</f>
        <v>300</v>
      </c>
      <c r="C21" s="38">
        <f>$A$3*Open!C21</f>
        <v>180</v>
      </c>
      <c r="D21" s="38">
        <f>$A$3*Open!D21</f>
        <v>108</v>
      </c>
      <c r="E21" s="38">
        <f>$A$3*Open!E21</f>
        <v>64.8</v>
      </c>
      <c r="F21" s="38">
        <f>$A$3*Open!F21</f>
        <v>38.879999999999995</v>
      </c>
      <c r="G21" s="38">
        <f t="shared" si="0"/>
        <v>29.159999999999997</v>
      </c>
      <c r="H21" s="39">
        <f t="shared" si="0"/>
        <v>21.869999999999997</v>
      </c>
      <c r="I21" s="35"/>
      <c r="J21" s="37">
        <f>$A$3*Open!H21</f>
        <v>225</v>
      </c>
      <c r="K21" s="38">
        <f>$A$3*Open!I21</f>
        <v>135</v>
      </c>
      <c r="L21" s="38">
        <f>$A$3*Open!J21</f>
        <v>81</v>
      </c>
      <c r="M21" s="38">
        <f>$A$3*Open!K21</f>
        <v>48.6</v>
      </c>
      <c r="N21" s="38">
        <f>$A$3*Open!L21</f>
        <v>29.16</v>
      </c>
      <c r="O21" s="38">
        <f t="shared" si="1"/>
        <v>21.87</v>
      </c>
      <c r="P21" s="39">
        <f t="shared" si="1"/>
        <v>16.4025</v>
      </c>
      <c r="Q21" s="35"/>
      <c r="R21" s="37">
        <f>$A$3*Open!N21</f>
        <v>149.96250000000001</v>
      </c>
      <c r="S21" s="38">
        <f>$A$3*Open!O21</f>
        <v>89.977500000000006</v>
      </c>
      <c r="T21" s="38">
        <f>$A$3*Open!P21</f>
        <v>53.986499999999999</v>
      </c>
      <c r="U21" s="38">
        <f>$A$3*Open!Q21</f>
        <v>32.3919</v>
      </c>
      <c r="V21" s="38">
        <f>$A$3*Open!R21</f>
        <v>19.435140000000001</v>
      </c>
      <c r="W21" s="38">
        <f t="shared" si="2"/>
        <v>14.576355</v>
      </c>
      <c r="X21" s="39">
        <f t="shared" si="2"/>
        <v>10.93226625</v>
      </c>
      <c r="Y21" s="35"/>
      <c r="Z21" s="37">
        <f>$A$3*Open!T21</f>
        <v>74.981250000000003</v>
      </c>
      <c r="AA21" s="38">
        <f>$A$3*Open!U21</f>
        <v>44.988750000000003</v>
      </c>
      <c r="AB21" s="38">
        <f>$A$3*Open!V21</f>
        <v>26.99325</v>
      </c>
      <c r="AC21" s="38">
        <f>$A$3*Open!W21</f>
        <v>16.19595</v>
      </c>
      <c r="AD21" s="38">
        <f>$A$3*Open!X21</f>
        <v>9.7175700000000003</v>
      </c>
      <c r="AE21" s="38">
        <f t="shared" si="3"/>
        <v>7.2881774999999998</v>
      </c>
      <c r="AF21" s="39">
        <f t="shared" si="3"/>
        <v>5.4661331249999998</v>
      </c>
    </row>
    <row r="22" spans="1:32" s="31" customFormat="1" ht="13.5" thickBot="1" x14ac:dyDescent="0.25">
      <c r="A22" s="30">
        <v>16</v>
      </c>
      <c r="B22" s="41">
        <f>$A$3*Open!B22</f>
        <v>275</v>
      </c>
      <c r="C22" s="42">
        <f>$A$3*Open!C22</f>
        <v>165</v>
      </c>
      <c r="D22" s="42">
        <f>$A$3*Open!D22</f>
        <v>99</v>
      </c>
      <c r="E22" s="42">
        <f>$A$3*Open!E22</f>
        <v>59.4</v>
      </c>
      <c r="F22" s="42">
        <f>$A$3*Open!F22</f>
        <v>35.64</v>
      </c>
      <c r="G22" s="42">
        <f t="shared" si="0"/>
        <v>26.73</v>
      </c>
      <c r="H22" s="43">
        <f t="shared" si="0"/>
        <v>20.047499999999999</v>
      </c>
      <c r="I22" s="40">
        <v>16</v>
      </c>
      <c r="J22" s="41">
        <f>$A$3*Open!H22</f>
        <v>206.25</v>
      </c>
      <c r="K22" s="42">
        <f>$A$3*Open!I22</f>
        <v>123.75</v>
      </c>
      <c r="L22" s="42">
        <f>$A$3*Open!J22</f>
        <v>74.25</v>
      </c>
      <c r="M22" s="42">
        <f>$A$3*Open!K22</f>
        <v>44.55</v>
      </c>
      <c r="N22" s="42">
        <f>$A$3*Open!L22</f>
        <v>26.729999999999997</v>
      </c>
      <c r="O22" s="42">
        <f t="shared" si="1"/>
        <v>20.047499999999999</v>
      </c>
      <c r="P22" s="43">
        <f t="shared" si="1"/>
        <v>15.035625</v>
      </c>
      <c r="Q22" s="40">
        <v>16</v>
      </c>
      <c r="R22" s="37">
        <f>$A$3*Open!N22</f>
        <v>137.46562499999999</v>
      </c>
      <c r="S22" s="38">
        <f>$A$3*Open!O22</f>
        <v>82.47937499999999</v>
      </c>
      <c r="T22" s="38">
        <f>$A$3*Open!P22</f>
        <v>49.487624999999994</v>
      </c>
      <c r="U22" s="38">
        <f>$A$3*Open!Q22</f>
        <v>29.692574999999994</v>
      </c>
      <c r="V22" s="38">
        <f>$A$3*Open!R22</f>
        <v>17.815544999999997</v>
      </c>
      <c r="W22" s="38">
        <f t="shared" si="2"/>
        <v>13.361658749999997</v>
      </c>
      <c r="X22" s="39">
        <f t="shared" si="2"/>
        <v>10.021244062499997</v>
      </c>
      <c r="Y22" s="40">
        <v>16</v>
      </c>
      <c r="Z22" s="37">
        <f>$A$3*Open!T22</f>
        <v>68.732812499999994</v>
      </c>
      <c r="AA22" s="38">
        <f>$A$3*Open!U22</f>
        <v>41.239687499999995</v>
      </c>
      <c r="AB22" s="38">
        <f>$A$3*Open!V22</f>
        <v>24.743812499999997</v>
      </c>
      <c r="AC22" s="38">
        <f>$A$3*Open!W22</f>
        <v>14.846287499999997</v>
      </c>
      <c r="AD22" s="38">
        <f>$A$3*Open!X22</f>
        <v>8.9077724999999983</v>
      </c>
      <c r="AE22" s="38">
        <f t="shared" si="3"/>
        <v>6.6808293749999983</v>
      </c>
      <c r="AF22" s="39">
        <f t="shared" si="3"/>
        <v>5.0106220312499987</v>
      </c>
    </row>
    <row r="23" spans="1:32" s="31" customFormat="1" ht="12.75" x14ac:dyDescent="0.2">
      <c r="A23" s="29">
        <v>17</v>
      </c>
      <c r="B23" s="37">
        <f>$A$3*Open!B23</f>
        <v>250</v>
      </c>
      <c r="C23" s="38">
        <f>$A$3*Open!C23</f>
        <v>150</v>
      </c>
      <c r="D23" s="38">
        <f>$A$3*Open!D23</f>
        <v>90</v>
      </c>
      <c r="E23" s="38">
        <f>$A$3*Open!E23</f>
        <v>54</v>
      </c>
      <c r="F23" s="38">
        <f>$A$3*Open!F23</f>
        <v>32.4</v>
      </c>
      <c r="G23" s="38">
        <f t="shared" si="0"/>
        <v>24.299999999999997</v>
      </c>
      <c r="H23" s="39">
        <f t="shared" si="0"/>
        <v>18.224999999999998</v>
      </c>
      <c r="I23" s="35"/>
      <c r="J23" s="37">
        <f>$A$3*Open!H23</f>
        <v>187.5</v>
      </c>
      <c r="K23" s="38">
        <f>$A$3*Open!I23</f>
        <v>112.5</v>
      </c>
      <c r="L23" s="38">
        <f>$A$3*Open!J23</f>
        <v>67.5</v>
      </c>
      <c r="M23" s="38">
        <f>$A$3*Open!K23</f>
        <v>40.5</v>
      </c>
      <c r="N23" s="38">
        <f>$A$3*Open!L23</f>
        <v>24.3</v>
      </c>
      <c r="O23" s="38">
        <f t="shared" si="1"/>
        <v>18.225000000000001</v>
      </c>
      <c r="P23" s="39">
        <f t="shared" si="1"/>
        <v>13.668750000000001</v>
      </c>
      <c r="Q23" s="35"/>
      <c r="R23" s="32">
        <f>$A$3*Open!N23</f>
        <v>124.96875</v>
      </c>
      <c r="S23" s="33">
        <f>$A$3*Open!O23</f>
        <v>74.981250000000003</v>
      </c>
      <c r="T23" s="33">
        <f>$A$3*Open!P23</f>
        <v>44.988750000000003</v>
      </c>
      <c r="U23" s="33">
        <f>$A$3*Open!Q23</f>
        <v>26.99325</v>
      </c>
      <c r="V23" s="33">
        <f>$A$3*Open!R23</f>
        <v>16.19595</v>
      </c>
      <c r="W23" s="33">
        <f t="shared" si="2"/>
        <v>12.146962500000001</v>
      </c>
      <c r="X23" s="34">
        <f t="shared" si="2"/>
        <v>9.1102218750000006</v>
      </c>
      <c r="Y23" s="35"/>
      <c r="Z23" s="32">
        <f>$A$3*Open!T23</f>
        <v>62.484375</v>
      </c>
      <c r="AA23" s="33">
        <f>$A$3*Open!U23</f>
        <v>37.490625000000001</v>
      </c>
      <c r="AB23" s="33">
        <f>$A$3*Open!V23</f>
        <v>22.494375000000002</v>
      </c>
      <c r="AC23" s="33">
        <f>$A$3*Open!W23</f>
        <v>13.496625</v>
      </c>
      <c r="AD23" s="33">
        <f>$A$3*Open!X23</f>
        <v>8.0979749999999999</v>
      </c>
      <c r="AE23" s="33">
        <f t="shared" si="3"/>
        <v>6.0734812500000004</v>
      </c>
      <c r="AF23" s="34">
        <f t="shared" si="3"/>
        <v>4.5551109375000003</v>
      </c>
    </row>
    <row r="24" spans="1:32" s="31" customFormat="1" ht="12.75" x14ac:dyDescent="0.2">
      <c r="A24" s="29">
        <v>18</v>
      </c>
      <c r="B24" s="37">
        <f>$A$3*Open!B24</f>
        <v>235</v>
      </c>
      <c r="C24" s="38">
        <f>$A$3*Open!C24</f>
        <v>141</v>
      </c>
      <c r="D24" s="38">
        <f>$A$3*Open!D24</f>
        <v>84.6</v>
      </c>
      <c r="E24" s="38">
        <f>$A$3*Open!E24</f>
        <v>50.76</v>
      </c>
      <c r="F24" s="38">
        <f>$A$3*Open!F24</f>
        <v>30.455999999999996</v>
      </c>
      <c r="G24" s="38">
        <f t="shared" ref="G24:H38" si="4">F24*0.75</f>
        <v>22.841999999999999</v>
      </c>
      <c r="H24" s="39">
        <f t="shared" si="4"/>
        <v>17.131499999999999</v>
      </c>
      <c r="I24" s="35"/>
      <c r="J24" s="37">
        <f>$A$3*Open!H24</f>
        <v>176.25</v>
      </c>
      <c r="K24" s="38">
        <f>$A$3*Open!I24</f>
        <v>105.75</v>
      </c>
      <c r="L24" s="38">
        <f>$A$3*Open!J24</f>
        <v>63.449999999999996</v>
      </c>
      <c r="M24" s="38">
        <f>$A$3*Open!K24</f>
        <v>38.069999999999993</v>
      </c>
      <c r="N24" s="38">
        <f>$A$3*Open!L24</f>
        <v>22.841999999999995</v>
      </c>
      <c r="O24" s="38">
        <f t="shared" ref="O24:P38" si="5">N24*0.75</f>
        <v>17.131499999999996</v>
      </c>
      <c r="P24" s="39">
        <f t="shared" si="5"/>
        <v>12.848624999999997</v>
      </c>
      <c r="Q24" s="35"/>
      <c r="R24" s="37">
        <f>$A$3*Open!N24</f>
        <v>117.470625</v>
      </c>
      <c r="S24" s="38">
        <f>$A$3*Open!O24</f>
        <v>70.48237499999999</v>
      </c>
      <c r="T24" s="38">
        <f>$A$3*Open!P24</f>
        <v>42.289424999999994</v>
      </c>
      <c r="U24" s="38">
        <f>$A$3*Open!Q24</f>
        <v>25.373654999999996</v>
      </c>
      <c r="V24" s="38">
        <f>$A$3*Open!R24</f>
        <v>15.224192999999996</v>
      </c>
      <c r="W24" s="38">
        <f t="shared" ref="W24:X39" si="6">V24*0.75</f>
        <v>11.418144749999996</v>
      </c>
      <c r="X24" s="39">
        <f t="shared" si="6"/>
        <v>8.5636085624999971</v>
      </c>
      <c r="Y24" s="35"/>
      <c r="Z24" s="37">
        <f>$A$3*Open!T24</f>
        <v>58.735312499999999</v>
      </c>
      <c r="AA24" s="38">
        <f>$A$3*Open!U24</f>
        <v>35.241187499999995</v>
      </c>
      <c r="AB24" s="38">
        <f>$A$3*Open!V24</f>
        <v>21.144712499999997</v>
      </c>
      <c r="AC24" s="38">
        <f>$A$3*Open!W24</f>
        <v>12.686827499999998</v>
      </c>
      <c r="AD24" s="38">
        <f>$A$3*Open!X24</f>
        <v>7.612096499999998</v>
      </c>
      <c r="AE24" s="38">
        <f t="shared" ref="AE24:AF39" si="7">AD24*0.75</f>
        <v>5.7090723749999981</v>
      </c>
      <c r="AF24" s="39">
        <f t="shared" si="7"/>
        <v>4.2818042812499986</v>
      </c>
    </row>
    <row r="25" spans="1:32" s="31" customFormat="1" ht="12.75" x14ac:dyDescent="0.2">
      <c r="A25" s="29">
        <v>19</v>
      </c>
      <c r="B25" s="37">
        <f>$A$3*Open!B25</f>
        <v>220</v>
      </c>
      <c r="C25" s="38">
        <f>$A$3*Open!C25</f>
        <v>132</v>
      </c>
      <c r="D25" s="38">
        <f>$A$3*Open!D25</f>
        <v>79.2</v>
      </c>
      <c r="E25" s="38">
        <f>$A$3*Open!E25</f>
        <v>47.52</v>
      </c>
      <c r="F25" s="38">
        <f>$A$3*Open!F25</f>
        <v>28.512</v>
      </c>
      <c r="G25" s="38">
        <f t="shared" si="4"/>
        <v>21.384</v>
      </c>
      <c r="H25" s="39">
        <f t="shared" si="4"/>
        <v>16.038</v>
      </c>
      <c r="I25" s="35"/>
      <c r="J25" s="37">
        <f>$A$3*Open!H25</f>
        <v>165</v>
      </c>
      <c r="K25" s="38">
        <f>$A$3*Open!I25</f>
        <v>99</v>
      </c>
      <c r="L25" s="38">
        <f>$A$3*Open!J25</f>
        <v>59.4</v>
      </c>
      <c r="M25" s="38">
        <f>$A$3*Open!K25</f>
        <v>35.64</v>
      </c>
      <c r="N25" s="38">
        <f>$A$3*Open!L25</f>
        <v>21.384</v>
      </c>
      <c r="O25" s="38">
        <f t="shared" si="5"/>
        <v>16.038</v>
      </c>
      <c r="P25" s="39">
        <f t="shared" si="5"/>
        <v>12.028500000000001</v>
      </c>
      <c r="Q25" s="35"/>
      <c r="R25" s="37">
        <f>$A$3*Open!N25</f>
        <v>109.9725</v>
      </c>
      <c r="S25" s="38">
        <f>$A$3*Open!O25</f>
        <v>65.983499999999992</v>
      </c>
      <c r="T25" s="38">
        <f>$A$3*Open!P25</f>
        <v>39.590099999999993</v>
      </c>
      <c r="U25" s="38">
        <f>$A$3*Open!Q25</f>
        <v>23.754059999999996</v>
      </c>
      <c r="V25" s="38">
        <f>$A$3*Open!R25</f>
        <v>14.252435999999998</v>
      </c>
      <c r="W25" s="38">
        <f t="shared" si="6"/>
        <v>10.689326999999999</v>
      </c>
      <c r="X25" s="39">
        <f t="shared" si="6"/>
        <v>8.016995249999999</v>
      </c>
      <c r="Y25" s="35"/>
      <c r="Z25" s="37">
        <f>$A$3*Open!T25</f>
        <v>54.986249999999998</v>
      </c>
      <c r="AA25" s="38">
        <f>$A$3*Open!U25</f>
        <v>32.991749999999996</v>
      </c>
      <c r="AB25" s="38">
        <f>$A$3*Open!V25</f>
        <v>19.795049999999996</v>
      </c>
      <c r="AC25" s="38">
        <f>$A$3*Open!W25</f>
        <v>11.877029999999998</v>
      </c>
      <c r="AD25" s="38">
        <f>$A$3*Open!X25</f>
        <v>7.1262179999999988</v>
      </c>
      <c r="AE25" s="38">
        <f t="shared" si="7"/>
        <v>5.3446634999999993</v>
      </c>
      <c r="AF25" s="39">
        <f t="shared" si="7"/>
        <v>4.0084976249999995</v>
      </c>
    </row>
    <row r="26" spans="1:32" s="31" customFormat="1" ht="12.75" x14ac:dyDescent="0.2">
      <c r="A26" s="29">
        <v>20</v>
      </c>
      <c r="B26" s="37">
        <f>$A$3*Open!B26</f>
        <v>205</v>
      </c>
      <c r="C26" s="38">
        <f>$A$3*Open!C26</f>
        <v>123</v>
      </c>
      <c r="D26" s="38">
        <f>$A$3*Open!D26</f>
        <v>73.8</v>
      </c>
      <c r="E26" s="38">
        <f>$A$3*Open!E26</f>
        <v>44.279999999999994</v>
      </c>
      <c r="F26" s="38">
        <f>$A$3*Open!F26</f>
        <v>26.567999999999994</v>
      </c>
      <c r="G26" s="38">
        <f t="shared" si="4"/>
        <v>19.925999999999995</v>
      </c>
      <c r="H26" s="39">
        <f t="shared" si="4"/>
        <v>14.944499999999996</v>
      </c>
      <c r="I26" s="35"/>
      <c r="J26" s="37">
        <f>$A$3*Open!H26</f>
        <v>153.75</v>
      </c>
      <c r="K26" s="38">
        <f>$A$3*Open!I26</f>
        <v>92.25</v>
      </c>
      <c r="L26" s="38">
        <f>$A$3*Open!J26</f>
        <v>55.35</v>
      </c>
      <c r="M26" s="38">
        <f>$A$3*Open!K26</f>
        <v>33.21</v>
      </c>
      <c r="N26" s="38">
        <f>$A$3*Open!L26</f>
        <v>19.925999999999998</v>
      </c>
      <c r="O26" s="38">
        <f t="shared" si="5"/>
        <v>14.944499999999998</v>
      </c>
      <c r="P26" s="39">
        <f t="shared" si="5"/>
        <v>11.208374999999998</v>
      </c>
      <c r="Q26" s="35"/>
      <c r="R26" s="37">
        <f>$A$3*Open!N26</f>
        <v>102.47437499999999</v>
      </c>
      <c r="S26" s="38">
        <f>$A$3*Open!O26</f>
        <v>61.484624999999994</v>
      </c>
      <c r="T26" s="38">
        <f>$A$3*Open!P26</f>
        <v>36.890774999999998</v>
      </c>
      <c r="U26" s="38">
        <f>$A$3*Open!Q26</f>
        <v>22.134464999999999</v>
      </c>
      <c r="V26" s="38">
        <f>$A$3*Open!R26</f>
        <v>13.280678999999999</v>
      </c>
      <c r="W26" s="38">
        <f t="shared" si="6"/>
        <v>9.9605092499999994</v>
      </c>
      <c r="X26" s="39">
        <f t="shared" si="6"/>
        <v>7.4703819374999991</v>
      </c>
      <c r="Y26" s="35"/>
      <c r="Z26" s="37">
        <f>$A$3*Open!T26</f>
        <v>51.237187499999997</v>
      </c>
      <c r="AA26" s="38">
        <f>$A$3*Open!U26</f>
        <v>30.742312499999997</v>
      </c>
      <c r="AB26" s="38">
        <f>$A$3*Open!V26</f>
        <v>18.445387499999999</v>
      </c>
      <c r="AC26" s="38">
        <f>$A$3*Open!W26</f>
        <v>11.067232499999999</v>
      </c>
      <c r="AD26" s="38">
        <f>$A$3*Open!X26</f>
        <v>6.6403394999999996</v>
      </c>
      <c r="AE26" s="38">
        <f t="shared" si="7"/>
        <v>4.9802546249999997</v>
      </c>
      <c r="AF26" s="39">
        <f t="shared" si="7"/>
        <v>3.7351909687499996</v>
      </c>
    </row>
    <row r="27" spans="1:32" s="31" customFormat="1" ht="12.75" x14ac:dyDescent="0.2">
      <c r="A27" s="29">
        <v>21</v>
      </c>
      <c r="B27" s="37">
        <f>$A$3*Open!B27</f>
        <v>185</v>
      </c>
      <c r="C27" s="38">
        <f>$A$3*Open!C27</f>
        <v>111</v>
      </c>
      <c r="D27" s="38">
        <f>$A$3*Open!D27</f>
        <v>66.599999999999994</v>
      </c>
      <c r="E27" s="38">
        <f>$A$3*Open!E27</f>
        <v>39.959999999999994</v>
      </c>
      <c r="F27" s="38">
        <f>$A$3*Open!F27</f>
        <v>23.975999999999996</v>
      </c>
      <c r="G27" s="38">
        <f t="shared" si="4"/>
        <v>17.981999999999996</v>
      </c>
      <c r="H27" s="39">
        <f t="shared" si="4"/>
        <v>13.486499999999996</v>
      </c>
      <c r="I27" s="35"/>
      <c r="J27" s="37">
        <f>$A$3*Open!H27</f>
        <v>138.75</v>
      </c>
      <c r="K27" s="38">
        <f>$A$3*Open!I27</f>
        <v>83.25</v>
      </c>
      <c r="L27" s="38">
        <f>$A$3*Open!J27</f>
        <v>49.949999999999996</v>
      </c>
      <c r="M27" s="38">
        <f>$A$3*Open!K27</f>
        <v>29.969999999999995</v>
      </c>
      <c r="N27" s="38">
        <f>$A$3*Open!L27</f>
        <v>17.981999999999996</v>
      </c>
      <c r="O27" s="38">
        <f t="shared" si="5"/>
        <v>13.486499999999996</v>
      </c>
      <c r="P27" s="39">
        <f t="shared" si="5"/>
        <v>10.114874999999998</v>
      </c>
      <c r="Q27" s="35"/>
      <c r="R27" s="37">
        <f>$A$3*Open!N27</f>
        <v>92.476874999999993</v>
      </c>
      <c r="S27" s="38">
        <f>$A$3*Open!O27</f>
        <v>55.486124999999994</v>
      </c>
      <c r="T27" s="38">
        <f>$A$3*Open!P27</f>
        <v>33.291674999999998</v>
      </c>
      <c r="U27" s="38">
        <f>$A$3*Open!Q27</f>
        <v>19.975004999999999</v>
      </c>
      <c r="V27" s="38">
        <f>$A$3*Open!R27</f>
        <v>11.985002999999999</v>
      </c>
      <c r="W27" s="38">
        <f t="shared" si="6"/>
        <v>8.9887522499999992</v>
      </c>
      <c r="X27" s="39">
        <f t="shared" si="6"/>
        <v>6.7415641874999999</v>
      </c>
      <c r="Y27" s="35"/>
      <c r="Z27" s="37">
        <f>$A$3*Open!T27</f>
        <v>46.238437499999996</v>
      </c>
      <c r="AA27" s="38">
        <f>$A$3*Open!U27</f>
        <v>27.743062499999997</v>
      </c>
      <c r="AB27" s="38">
        <f>$A$3*Open!V27</f>
        <v>16.645837499999999</v>
      </c>
      <c r="AC27" s="38">
        <f>$A$3*Open!W27</f>
        <v>9.9875024999999997</v>
      </c>
      <c r="AD27" s="38">
        <f>$A$3*Open!X27</f>
        <v>5.9925014999999995</v>
      </c>
      <c r="AE27" s="38">
        <f t="shared" si="7"/>
        <v>4.4943761249999996</v>
      </c>
      <c r="AF27" s="39">
        <f t="shared" si="7"/>
        <v>3.3707820937499999</v>
      </c>
    </row>
    <row r="28" spans="1:32" s="31" customFormat="1" ht="12.75" x14ac:dyDescent="0.2">
      <c r="A28" s="29">
        <v>22</v>
      </c>
      <c r="B28" s="37">
        <f>$A$3*Open!B28</f>
        <v>170</v>
      </c>
      <c r="C28" s="38">
        <f>$A$3*Open!C28</f>
        <v>102</v>
      </c>
      <c r="D28" s="38">
        <f>$A$3*Open!D28</f>
        <v>61.199999999999996</v>
      </c>
      <c r="E28" s="38">
        <f>$A$3*Open!E28</f>
        <v>36.72</v>
      </c>
      <c r="F28" s="38">
        <f>$A$3*Open!F28</f>
        <v>22.032</v>
      </c>
      <c r="G28" s="38">
        <f t="shared" si="4"/>
        <v>16.524000000000001</v>
      </c>
      <c r="H28" s="39">
        <f t="shared" si="4"/>
        <v>12.393000000000001</v>
      </c>
      <c r="I28" s="35"/>
      <c r="J28" s="37">
        <f>$A$3*Open!H28</f>
        <v>127.5</v>
      </c>
      <c r="K28" s="38">
        <f>$A$3*Open!I28</f>
        <v>76.5</v>
      </c>
      <c r="L28" s="38">
        <f>$A$3*Open!J28</f>
        <v>45.9</v>
      </c>
      <c r="M28" s="38">
        <f>$A$3*Open!K28</f>
        <v>27.54</v>
      </c>
      <c r="N28" s="38">
        <f>$A$3*Open!L28</f>
        <v>16.523999999999997</v>
      </c>
      <c r="O28" s="38">
        <f t="shared" si="5"/>
        <v>12.392999999999997</v>
      </c>
      <c r="P28" s="39">
        <f t="shared" si="5"/>
        <v>9.294749999999997</v>
      </c>
      <c r="Q28" s="35"/>
      <c r="R28" s="37">
        <f>$A$3*Open!N28</f>
        <v>84.978749999999991</v>
      </c>
      <c r="S28" s="38">
        <f>$A$3*Open!O28</f>
        <v>50.987249999999996</v>
      </c>
      <c r="T28" s="38">
        <f>$A$3*Open!P28</f>
        <v>30.592349999999996</v>
      </c>
      <c r="U28" s="38">
        <f>$A$3*Open!Q28</f>
        <v>18.355409999999996</v>
      </c>
      <c r="V28" s="38">
        <f>$A$3*Open!R28</f>
        <v>11.013245999999997</v>
      </c>
      <c r="W28" s="38">
        <f t="shared" si="6"/>
        <v>8.2599344999999982</v>
      </c>
      <c r="X28" s="39">
        <f t="shared" si="6"/>
        <v>6.1949508749999982</v>
      </c>
      <c r="Y28" s="35"/>
      <c r="Z28" s="37">
        <f>$A$3*Open!T28</f>
        <v>42.489374999999995</v>
      </c>
      <c r="AA28" s="38">
        <f>$A$3*Open!U28</f>
        <v>25.493624999999998</v>
      </c>
      <c r="AB28" s="38">
        <f>$A$3*Open!V28</f>
        <v>15.296174999999998</v>
      </c>
      <c r="AC28" s="38">
        <f>$A$3*Open!W28</f>
        <v>9.1777049999999978</v>
      </c>
      <c r="AD28" s="38">
        <f>$A$3*Open!X28</f>
        <v>5.5066229999999985</v>
      </c>
      <c r="AE28" s="38">
        <f t="shared" si="7"/>
        <v>4.1299672499999991</v>
      </c>
      <c r="AF28" s="39">
        <f t="shared" si="7"/>
        <v>3.0974754374999991</v>
      </c>
    </row>
    <row r="29" spans="1:32" s="31" customFormat="1" ht="12.75" x14ac:dyDescent="0.2">
      <c r="A29" s="29">
        <v>23</v>
      </c>
      <c r="B29" s="37">
        <f>$A$3*Open!B29</f>
        <v>155</v>
      </c>
      <c r="C29" s="38">
        <f>$A$3*Open!C29</f>
        <v>93</v>
      </c>
      <c r="D29" s="38">
        <f>$A$3*Open!D29</f>
        <v>55.8</v>
      </c>
      <c r="E29" s="38">
        <f>$A$3*Open!E29</f>
        <v>33.479999999999997</v>
      </c>
      <c r="F29" s="38">
        <f>$A$3*Open!F29</f>
        <v>20.087999999999997</v>
      </c>
      <c r="G29" s="38">
        <f t="shared" si="4"/>
        <v>15.065999999999999</v>
      </c>
      <c r="H29" s="39">
        <f t="shared" si="4"/>
        <v>11.299499999999998</v>
      </c>
      <c r="I29" s="35"/>
      <c r="J29" s="37">
        <f>$A$3*Open!H29</f>
        <v>116.25</v>
      </c>
      <c r="K29" s="38">
        <f>$A$3*Open!I29</f>
        <v>69.75</v>
      </c>
      <c r="L29" s="38">
        <f>$A$3*Open!J29</f>
        <v>41.85</v>
      </c>
      <c r="M29" s="38">
        <f>$A$3*Open!K29</f>
        <v>25.11</v>
      </c>
      <c r="N29" s="38">
        <f>$A$3*Open!L29</f>
        <v>15.065999999999999</v>
      </c>
      <c r="O29" s="38">
        <f t="shared" si="5"/>
        <v>11.299499999999998</v>
      </c>
      <c r="P29" s="39">
        <f t="shared" si="5"/>
        <v>8.4746249999999996</v>
      </c>
      <c r="Q29" s="35"/>
      <c r="R29" s="37">
        <f>$A$3*Open!N29</f>
        <v>77.480625000000003</v>
      </c>
      <c r="S29" s="38">
        <f>$A$3*Open!O29</f>
        <v>46.488374999999998</v>
      </c>
      <c r="T29" s="38">
        <f>$A$3*Open!P29</f>
        <v>27.893024999999998</v>
      </c>
      <c r="U29" s="38">
        <f>$A$3*Open!Q29</f>
        <v>16.735814999999999</v>
      </c>
      <c r="V29" s="38">
        <f>$A$3*Open!R29</f>
        <v>10.041488999999999</v>
      </c>
      <c r="W29" s="38">
        <f t="shared" si="6"/>
        <v>7.5311167499999989</v>
      </c>
      <c r="X29" s="39">
        <f t="shared" si="6"/>
        <v>5.6483375624999992</v>
      </c>
      <c r="Y29" s="35"/>
      <c r="Z29" s="37">
        <f>$A$3*Open!T29</f>
        <v>38.740312500000002</v>
      </c>
      <c r="AA29" s="38">
        <f>$A$3*Open!U29</f>
        <v>23.244187499999999</v>
      </c>
      <c r="AB29" s="38">
        <f>$A$3*Open!V29</f>
        <v>13.946512499999999</v>
      </c>
      <c r="AC29" s="38">
        <f>$A$3*Open!W29</f>
        <v>8.3679074999999994</v>
      </c>
      <c r="AD29" s="38">
        <f>$A$3*Open!X29</f>
        <v>5.0207444999999993</v>
      </c>
      <c r="AE29" s="38">
        <f t="shared" si="7"/>
        <v>3.7655583749999995</v>
      </c>
      <c r="AF29" s="39">
        <f t="shared" si="7"/>
        <v>2.8241687812499996</v>
      </c>
    </row>
    <row r="30" spans="1:32" s="31" customFormat="1" ht="12.75" x14ac:dyDescent="0.2">
      <c r="A30" s="29">
        <v>24</v>
      </c>
      <c r="B30" s="37">
        <f>$A$3*Open!B30</f>
        <v>135</v>
      </c>
      <c r="C30" s="38">
        <f>$A$3*Open!C30</f>
        <v>81</v>
      </c>
      <c r="D30" s="38">
        <f>$A$3*Open!D30</f>
        <v>48.6</v>
      </c>
      <c r="E30" s="38">
        <f>$A$3*Open!E30</f>
        <v>29.16</v>
      </c>
      <c r="F30" s="38">
        <f>$A$3*Open!F30</f>
        <v>17.495999999999999</v>
      </c>
      <c r="G30" s="38">
        <f t="shared" si="4"/>
        <v>13.122</v>
      </c>
      <c r="H30" s="39">
        <f t="shared" si="4"/>
        <v>9.8414999999999999</v>
      </c>
      <c r="I30" s="35">
        <v>24</v>
      </c>
      <c r="J30" s="37">
        <f>$A$3*Open!H30</f>
        <v>101.25</v>
      </c>
      <c r="K30" s="38">
        <f>$A$3*Open!I30</f>
        <v>60.75</v>
      </c>
      <c r="L30" s="38">
        <f>$A$3*Open!J30</f>
        <v>36.449999999999996</v>
      </c>
      <c r="M30" s="38">
        <f>$A$3*Open!K30</f>
        <v>21.869999999999997</v>
      </c>
      <c r="N30" s="38">
        <f>$A$3*Open!L30</f>
        <v>13.121999999999998</v>
      </c>
      <c r="O30" s="38">
        <f t="shared" si="5"/>
        <v>9.8414999999999981</v>
      </c>
      <c r="P30" s="39">
        <f t="shared" si="5"/>
        <v>7.381124999999999</v>
      </c>
      <c r="Q30" s="35">
        <v>24</v>
      </c>
      <c r="R30" s="37">
        <f>$A$3*Open!N30</f>
        <v>67.483125000000001</v>
      </c>
      <c r="S30" s="38">
        <f>$A$3*Open!O30</f>
        <v>40.489874999999998</v>
      </c>
      <c r="T30" s="38">
        <f>$A$3*Open!P30</f>
        <v>24.293924999999998</v>
      </c>
      <c r="U30" s="38">
        <f>$A$3*Open!Q30</f>
        <v>14.576354999999998</v>
      </c>
      <c r="V30" s="38">
        <f>$A$3*Open!R30</f>
        <v>8.7458129999999983</v>
      </c>
      <c r="W30" s="38">
        <f t="shared" si="6"/>
        <v>6.5593597499999987</v>
      </c>
      <c r="X30" s="39">
        <f t="shared" si="6"/>
        <v>4.919519812499999</v>
      </c>
      <c r="Y30" s="35">
        <v>24</v>
      </c>
      <c r="Z30" s="37">
        <f>$A$3*Open!T30</f>
        <v>33.741562500000001</v>
      </c>
      <c r="AA30" s="38">
        <f>$A$3*Open!U30</f>
        <v>20.244937499999999</v>
      </c>
      <c r="AB30" s="38">
        <f>$A$3*Open!V30</f>
        <v>12.146962499999999</v>
      </c>
      <c r="AC30" s="38">
        <f>$A$3*Open!W30</f>
        <v>7.2881774999999989</v>
      </c>
      <c r="AD30" s="38">
        <f>$A$3*Open!X30</f>
        <v>4.3729064999999991</v>
      </c>
      <c r="AE30" s="38">
        <f t="shared" si="7"/>
        <v>3.2796798749999994</v>
      </c>
      <c r="AF30" s="39">
        <f t="shared" si="7"/>
        <v>2.4597599062499995</v>
      </c>
    </row>
    <row r="31" spans="1:32" s="31" customFormat="1" ht="12.75" x14ac:dyDescent="0.2">
      <c r="A31" s="29">
        <v>25</v>
      </c>
      <c r="B31" s="37">
        <f>$A$3*Open!B31</f>
        <v>100</v>
      </c>
      <c r="C31" s="38">
        <f>$A$3*Open!C31</f>
        <v>60</v>
      </c>
      <c r="D31" s="38">
        <f>$A$3*Open!D31</f>
        <v>36</v>
      </c>
      <c r="E31" s="38">
        <f>$A$3*Open!E31</f>
        <v>21.599999999999998</v>
      </c>
      <c r="F31" s="38">
        <f>$A$3*Open!F31</f>
        <v>12.959999999999999</v>
      </c>
      <c r="G31" s="38">
        <f t="shared" si="4"/>
        <v>9.7199999999999989</v>
      </c>
      <c r="H31" s="39">
        <f t="shared" si="4"/>
        <v>7.2899999999999991</v>
      </c>
      <c r="I31" s="35"/>
      <c r="J31" s="37">
        <f>$A$3*Open!H31</f>
        <v>75</v>
      </c>
      <c r="K31" s="38">
        <f>$A$3*Open!I31</f>
        <v>45</v>
      </c>
      <c r="L31" s="38">
        <f>$A$3*Open!J31</f>
        <v>27</v>
      </c>
      <c r="M31" s="38">
        <f>$A$3*Open!K31</f>
        <v>16.2</v>
      </c>
      <c r="N31" s="38">
        <f>$A$3*Open!L31</f>
        <v>9.7199999999999989</v>
      </c>
      <c r="O31" s="38">
        <f t="shared" si="5"/>
        <v>7.2899999999999991</v>
      </c>
      <c r="P31" s="39">
        <f t="shared" si="5"/>
        <v>5.4674999999999994</v>
      </c>
      <c r="Q31" s="35"/>
      <c r="R31" s="37">
        <f>$A$3*Open!N31</f>
        <v>49.987499999999997</v>
      </c>
      <c r="S31" s="38">
        <f>$A$3*Open!O31</f>
        <v>29.992499999999996</v>
      </c>
      <c r="T31" s="38">
        <f>$A$3*Open!P31</f>
        <v>17.995499999999996</v>
      </c>
      <c r="U31" s="38">
        <f>$A$3*Open!Q31</f>
        <v>10.797299999999998</v>
      </c>
      <c r="V31" s="38">
        <f>$A$3*Open!R31</f>
        <v>6.4783799999999987</v>
      </c>
      <c r="W31" s="38">
        <f t="shared" si="6"/>
        <v>4.8587849999999992</v>
      </c>
      <c r="X31" s="39">
        <f t="shared" si="6"/>
        <v>3.6440887499999994</v>
      </c>
      <c r="Y31" s="35"/>
      <c r="Z31" s="37">
        <f>$A$3*Open!T31</f>
        <v>24.993749999999999</v>
      </c>
      <c r="AA31" s="38">
        <f>$A$3*Open!U31</f>
        <v>14.996249999999998</v>
      </c>
      <c r="AB31" s="38">
        <f>$A$3*Open!V31</f>
        <v>8.9977499999999981</v>
      </c>
      <c r="AC31" s="38">
        <f>$A$3*Open!W31</f>
        <v>5.3986499999999991</v>
      </c>
      <c r="AD31" s="38">
        <f>$A$3*Open!X31</f>
        <v>3.2391899999999993</v>
      </c>
      <c r="AE31" s="38">
        <f t="shared" si="7"/>
        <v>2.4293924999999996</v>
      </c>
      <c r="AF31" s="39">
        <f t="shared" si="7"/>
        <v>1.8220443749999997</v>
      </c>
    </row>
    <row r="32" spans="1:32" s="31" customFormat="1" ht="12.75" x14ac:dyDescent="0.2">
      <c r="A32" s="29">
        <v>26</v>
      </c>
      <c r="B32" s="37">
        <f>$A$3*Open!B32</f>
        <v>95</v>
      </c>
      <c r="C32" s="38">
        <f>$A$3*Open!C32</f>
        <v>57</v>
      </c>
      <c r="D32" s="38">
        <f>$A$3*Open!D32</f>
        <v>34.199999999999996</v>
      </c>
      <c r="E32" s="38">
        <f>$A$3*Open!E32</f>
        <v>20.519999999999996</v>
      </c>
      <c r="F32" s="38">
        <f>$A$3*Open!F32</f>
        <v>12.311999999999998</v>
      </c>
      <c r="G32" s="38">
        <f t="shared" si="4"/>
        <v>9.2339999999999982</v>
      </c>
      <c r="H32" s="39">
        <f t="shared" si="4"/>
        <v>6.9254999999999987</v>
      </c>
      <c r="I32" s="35"/>
      <c r="J32" s="37">
        <f>$A$3*Open!H32</f>
        <v>71.25</v>
      </c>
      <c r="K32" s="38">
        <f>$A$3*Open!I32</f>
        <v>42.75</v>
      </c>
      <c r="L32" s="38">
        <f>$A$3*Open!J32</f>
        <v>25.65</v>
      </c>
      <c r="M32" s="38">
        <f>$A$3*Open!K32</f>
        <v>15.389999999999999</v>
      </c>
      <c r="N32" s="38">
        <f>$A$3*Open!L32</f>
        <v>9.2339999999999982</v>
      </c>
      <c r="O32" s="38">
        <f t="shared" si="5"/>
        <v>6.9254999999999987</v>
      </c>
      <c r="P32" s="39">
        <f t="shared" si="5"/>
        <v>5.1941249999999988</v>
      </c>
      <c r="Q32" s="35"/>
      <c r="R32" s="37">
        <f>$A$3*Open!N32</f>
        <v>47.488124999999997</v>
      </c>
      <c r="S32" s="38">
        <f>$A$3*Open!O32</f>
        <v>28.492874999999998</v>
      </c>
      <c r="T32" s="38">
        <f>$A$3*Open!P32</f>
        <v>17.095724999999998</v>
      </c>
      <c r="U32" s="38">
        <f>$A$3*Open!Q32</f>
        <v>10.257434999999999</v>
      </c>
      <c r="V32" s="38">
        <f>$A$3*Open!R32</f>
        <v>6.1544609999999995</v>
      </c>
      <c r="W32" s="38">
        <f t="shared" si="6"/>
        <v>4.6158457500000001</v>
      </c>
      <c r="X32" s="39">
        <f t="shared" si="6"/>
        <v>3.4618843125000001</v>
      </c>
      <c r="Y32" s="35"/>
      <c r="Z32" s="37">
        <f>$A$3*Open!T32</f>
        <v>23.744062499999998</v>
      </c>
      <c r="AA32" s="38">
        <f>$A$3*Open!U32</f>
        <v>14.246437499999999</v>
      </c>
      <c r="AB32" s="38">
        <f>$A$3*Open!V32</f>
        <v>8.547862499999999</v>
      </c>
      <c r="AC32" s="38">
        <f>$A$3*Open!W32</f>
        <v>5.1287174999999996</v>
      </c>
      <c r="AD32" s="38">
        <f>$A$3*Open!X32</f>
        <v>3.0772304999999998</v>
      </c>
      <c r="AE32" s="38">
        <f t="shared" si="7"/>
        <v>2.307922875</v>
      </c>
      <c r="AF32" s="39">
        <f t="shared" si="7"/>
        <v>1.73094215625</v>
      </c>
    </row>
    <row r="33" spans="1:32" s="31" customFormat="1" ht="12.75" x14ac:dyDescent="0.2">
      <c r="A33" s="29">
        <v>27</v>
      </c>
      <c r="B33" s="37">
        <f>$A$3*Open!B33</f>
        <v>90</v>
      </c>
      <c r="C33" s="38">
        <f>$A$3*Open!C33</f>
        <v>54</v>
      </c>
      <c r="D33" s="38">
        <f>$A$3*Open!D33</f>
        <v>32.4</v>
      </c>
      <c r="E33" s="38">
        <f>$A$3*Open!E33</f>
        <v>19.439999999999998</v>
      </c>
      <c r="F33" s="38">
        <f>$A$3*Open!F33</f>
        <v>11.663999999999998</v>
      </c>
      <c r="G33" s="38">
        <f t="shared" si="4"/>
        <v>8.7479999999999976</v>
      </c>
      <c r="H33" s="39">
        <f t="shared" si="4"/>
        <v>6.5609999999999982</v>
      </c>
      <c r="I33" s="35"/>
      <c r="J33" s="37">
        <f>$A$3*Open!H33</f>
        <v>67.5</v>
      </c>
      <c r="K33" s="38">
        <f>$A$3*Open!I33</f>
        <v>40.5</v>
      </c>
      <c r="L33" s="38">
        <f>$A$3*Open!J33</f>
        <v>24.3</v>
      </c>
      <c r="M33" s="38">
        <f>$A$3*Open!K33</f>
        <v>14.58</v>
      </c>
      <c r="N33" s="38">
        <f>$A$3*Open!L33</f>
        <v>8.7479999999999993</v>
      </c>
      <c r="O33" s="38">
        <f t="shared" si="5"/>
        <v>6.5609999999999999</v>
      </c>
      <c r="P33" s="39">
        <f t="shared" si="5"/>
        <v>4.92075</v>
      </c>
      <c r="Q33" s="35"/>
      <c r="R33" s="37">
        <f>$A$3*Open!N33</f>
        <v>44.988749999999996</v>
      </c>
      <c r="S33" s="38">
        <f>$A$3*Open!O33</f>
        <v>26.993249999999996</v>
      </c>
      <c r="T33" s="38">
        <f>$A$3*Open!P33</f>
        <v>16.195949999999996</v>
      </c>
      <c r="U33" s="38">
        <f>$A$3*Open!Q33</f>
        <v>9.7175699999999967</v>
      </c>
      <c r="V33" s="38">
        <f>$A$3*Open!R33</f>
        <v>5.8305419999999977</v>
      </c>
      <c r="W33" s="38">
        <f t="shared" si="6"/>
        <v>4.3729064999999983</v>
      </c>
      <c r="X33" s="39">
        <f t="shared" si="6"/>
        <v>3.2796798749999985</v>
      </c>
      <c r="Y33" s="35"/>
      <c r="Z33" s="37">
        <f>$A$3*Open!T33</f>
        <v>22.494374999999998</v>
      </c>
      <c r="AA33" s="38">
        <f>$A$3*Open!U33</f>
        <v>13.496624999999998</v>
      </c>
      <c r="AB33" s="38">
        <f>$A$3*Open!V33</f>
        <v>8.0979749999999981</v>
      </c>
      <c r="AC33" s="38">
        <f>$A$3*Open!W33</f>
        <v>4.8587849999999984</v>
      </c>
      <c r="AD33" s="38">
        <f>$A$3*Open!X33</f>
        <v>2.9152709999999988</v>
      </c>
      <c r="AE33" s="38">
        <f t="shared" si="7"/>
        <v>2.1864532499999991</v>
      </c>
      <c r="AF33" s="39">
        <f t="shared" si="7"/>
        <v>1.6398399374999992</v>
      </c>
    </row>
    <row r="34" spans="1:32" s="31" customFormat="1" ht="12.75" x14ac:dyDescent="0.2">
      <c r="A34" s="29">
        <v>28</v>
      </c>
      <c r="B34" s="37">
        <f>$A$3*Open!B34</f>
        <v>85</v>
      </c>
      <c r="C34" s="38">
        <f>$A$3*Open!C34</f>
        <v>51</v>
      </c>
      <c r="D34" s="38">
        <f>$A$3*Open!D34</f>
        <v>30.599999999999998</v>
      </c>
      <c r="E34" s="38">
        <f>$A$3*Open!E34</f>
        <v>18.36</v>
      </c>
      <c r="F34" s="38">
        <f>$A$3*Open!F34</f>
        <v>11.016</v>
      </c>
      <c r="G34" s="38">
        <f t="shared" si="4"/>
        <v>8.2620000000000005</v>
      </c>
      <c r="H34" s="39">
        <f t="shared" si="4"/>
        <v>6.1965000000000003</v>
      </c>
      <c r="I34" s="35"/>
      <c r="J34" s="37">
        <f>$A$3*Open!H34</f>
        <v>63.75</v>
      </c>
      <c r="K34" s="38">
        <f>$A$3*Open!I34</f>
        <v>38.25</v>
      </c>
      <c r="L34" s="38">
        <f>$A$3*Open!J34</f>
        <v>22.95</v>
      </c>
      <c r="M34" s="38">
        <f>$A$3*Open!K34</f>
        <v>13.77</v>
      </c>
      <c r="N34" s="38">
        <f>$A$3*Open!L34</f>
        <v>8.2619999999999987</v>
      </c>
      <c r="O34" s="38">
        <f t="shared" si="5"/>
        <v>6.1964999999999986</v>
      </c>
      <c r="P34" s="39">
        <f t="shared" si="5"/>
        <v>4.6473749999999985</v>
      </c>
      <c r="Q34" s="35"/>
      <c r="R34" s="37">
        <f>$A$3*Open!N34</f>
        <v>42.489374999999995</v>
      </c>
      <c r="S34" s="38">
        <f>$A$3*Open!O34</f>
        <v>25.493624999999998</v>
      </c>
      <c r="T34" s="38">
        <f>$A$3*Open!P34</f>
        <v>15.296174999999998</v>
      </c>
      <c r="U34" s="38">
        <f>$A$3*Open!Q34</f>
        <v>9.1777049999999978</v>
      </c>
      <c r="V34" s="38">
        <f>$A$3*Open!R34</f>
        <v>5.5066229999999985</v>
      </c>
      <c r="W34" s="38">
        <f t="shared" si="6"/>
        <v>4.1299672499999991</v>
      </c>
      <c r="X34" s="39">
        <f t="shared" si="6"/>
        <v>3.0974754374999991</v>
      </c>
      <c r="Y34" s="35"/>
      <c r="Z34" s="37">
        <f>$A$3*Open!T34</f>
        <v>21.244687499999998</v>
      </c>
      <c r="AA34" s="38">
        <f>$A$3*Open!U34</f>
        <v>12.746812499999999</v>
      </c>
      <c r="AB34" s="38">
        <f>$A$3*Open!V34</f>
        <v>7.648087499999999</v>
      </c>
      <c r="AC34" s="38">
        <f>$A$3*Open!W34</f>
        <v>4.5888524999999989</v>
      </c>
      <c r="AD34" s="38">
        <f>$A$3*Open!X34</f>
        <v>2.7533114999999992</v>
      </c>
      <c r="AE34" s="38">
        <f t="shared" si="7"/>
        <v>2.0649836249999995</v>
      </c>
      <c r="AF34" s="39">
        <f t="shared" si="7"/>
        <v>1.5487377187499995</v>
      </c>
    </row>
    <row r="35" spans="1:32" s="31" customFormat="1" ht="12.75" x14ac:dyDescent="0.2">
      <c r="A35" s="29">
        <v>29</v>
      </c>
      <c r="B35" s="37">
        <f>$A$3*Open!B35</f>
        <v>80</v>
      </c>
      <c r="C35" s="38">
        <f>$A$3*Open!C35</f>
        <v>48</v>
      </c>
      <c r="D35" s="38">
        <f>$A$3*Open!D35</f>
        <v>28.799999999999997</v>
      </c>
      <c r="E35" s="38">
        <f>$A$3*Open!E35</f>
        <v>17.279999999999998</v>
      </c>
      <c r="F35" s="38">
        <f>$A$3*Open!F35</f>
        <v>10.367999999999999</v>
      </c>
      <c r="G35" s="38">
        <f t="shared" si="4"/>
        <v>7.7759999999999989</v>
      </c>
      <c r="H35" s="39">
        <f t="shared" si="4"/>
        <v>5.831999999999999</v>
      </c>
      <c r="I35" s="35"/>
      <c r="J35" s="37">
        <f>$A$3*Open!H35</f>
        <v>60</v>
      </c>
      <c r="K35" s="38">
        <f>$A$3*Open!I35</f>
        <v>36</v>
      </c>
      <c r="L35" s="38">
        <f>$A$3*Open!J35</f>
        <v>21.599999999999998</v>
      </c>
      <c r="M35" s="38">
        <f>$A$3*Open!K35</f>
        <v>12.959999999999999</v>
      </c>
      <c r="N35" s="38">
        <f>$A$3*Open!L35</f>
        <v>7.7759999999999989</v>
      </c>
      <c r="O35" s="38">
        <f t="shared" si="5"/>
        <v>5.831999999999999</v>
      </c>
      <c r="P35" s="39">
        <f t="shared" si="5"/>
        <v>4.3739999999999988</v>
      </c>
      <c r="Q35" s="35"/>
      <c r="R35" s="37">
        <f>$A$3*Open!N35</f>
        <v>39.99</v>
      </c>
      <c r="S35" s="38">
        <f>$A$3*Open!O35</f>
        <v>23.994</v>
      </c>
      <c r="T35" s="38">
        <f>$A$3*Open!P35</f>
        <v>14.3964</v>
      </c>
      <c r="U35" s="38">
        <f>$A$3*Open!Q35</f>
        <v>8.6378399999999989</v>
      </c>
      <c r="V35" s="38">
        <f>$A$3*Open!R35</f>
        <v>5.1827039999999993</v>
      </c>
      <c r="W35" s="38">
        <f t="shared" si="6"/>
        <v>3.8870279999999995</v>
      </c>
      <c r="X35" s="39">
        <f t="shared" si="6"/>
        <v>2.9152709999999997</v>
      </c>
      <c r="Y35" s="35"/>
      <c r="Z35" s="37">
        <f>$A$3*Open!T35</f>
        <v>19.995000000000001</v>
      </c>
      <c r="AA35" s="38">
        <f>$A$3*Open!U35</f>
        <v>11.997</v>
      </c>
      <c r="AB35" s="38">
        <f>$A$3*Open!V35</f>
        <v>7.1981999999999999</v>
      </c>
      <c r="AC35" s="38">
        <f>$A$3*Open!W35</f>
        <v>4.3189199999999994</v>
      </c>
      <c r="AD35" s="38">
        <f>$A$3*Open!X35</f>
        <v>2.5913519999999997</v>
      </c>
      <c r="AE35" s="38">
        <f t="shared" si="7"/>
        <v>1.9435139999999997</v>
      </c>
      <c r="AF35" s="39">
        <f t="shared" si="7"/>
        <v>1.4576354999999999</v>
      </c>
    </row>
    <row r="36" spans="1:32" s="31" customFormat="1" ht="12.75" x14ac:dyDescent="0.2">
      <c r="A36" s="29">
        <v>30</v>
      </c>
      <c r="B36" s="37">
        <f>$A$3*Open!B36</f>
        <v>75</v>
      </c>
      <c r="C36" s="38">
        <f>$A$3*Open!C36</f>
        <v>45</v>
      </c>
      <c r="D36" s="38">
        <f>$A$3*Open!D36</f>
        <v>27</v>
      </c>
      <c r="E36" s="38">
        <f>$A$3*Open!E36</f>
        <v>16.2</v>
      </c>
      <c r="F36" s="38">
        <f>$A$3*Open!F36</f>
        <v>9.7199999999999989</v>
      </c>
      <c r="G36" s="38">
        <f t="shared" si="4"/>
        <v>7.2899999999999991</v>
      </c>
      <c r="H36" s="39">
        <f t="shared" si="4"/>
        <v>5.4674999999999994</v>
      </c>
      <c r="I36" s="35"/>
      <c r="J36" s="37">
        <f>$A$3*Open!H36</f>
        <v>56.25</v>
      </c>
      <c r="K36" s="38">
        <f>$A$3*Open!I36</f>
        <v>33.75</v>
      </c>
      <c r="L36" s="38">
        <f>$A$3*Open!J36</f>
        <v>20.25</v>
      </c>
      <c r="M36" s="38">
        <f>$A$3*Open!K36</f>
        <v>12.15</v>
      </c>
      <c r="N36" s="38">
        <f>$A$3*Open!L36</f>
        <v>7.29</v>
      </c>
      <c r="O36" s="38">
        <f t="shared" si="5"/>
        <v>5.4675000000000002</v>
      </c>
      <c r="P36" s="39">
        <f t="shared" si="5"/>
        <v>4.100625</v>
      </c>
      <c r="Q36" s="35"/>
      <c r="R36" s="37">
        <f>$A$3*Open!N36</f>
        <v>37.490625000000001</v>
      </c>
      <c r="S36" s="38">
        <f>$A$3*Open!O36</f>
        <v>22.494375000000002</v>
      </c>
      <c r="T36" s="38">
        <f>$A$3*Open!P36</f>
        <v>13.496625</v>
      </c>
      <c r="U36" s="38">
        <f>$A$3*Open!Q36</f>
        <v>8.0979749999999999</v>
      </c>
      <c r="V36" s="38">
        <f>$A$3*Open!R36</f>
        <v>4.8587850000000001</v>
      </c>
      <c r="W36" s="38">
        <f t="shared" si="6"/>
        <v>3.6440887499999999</v>
      </c>
      <c r="X36" s="39">
        <f t="shared" si="6"/>
        <v>2.7330665624999999</v>
      </c>
      <c r="Y36" s="35"/>
      <c r="Z36" s="37">
        <f>$A$3*Open!T36</f>
        <v>18.745312500000001</v>
      </c>
      <c r="AA36" s="38">
        <f>$A$3*Open!U36</f>
        <v>11.247187500000001</v>
      </c>
      <c r="AB36" s="38">
        <f>$A$3*Open!V36</f>
        <v>6.7483124999999999</v>
      </c>
      <c r="AC36" s="38">
        <f>$A$3*Open!W36</f>
        <v>4.0489875</v>
      </c>
      <c r="AD36" s="38">
        <f>$A$3*Open!X36</f>
        <v>2.4293925000000001</v>
      </c>
      <c r="AE36" s="38">
        <f t="shared" si="7"/>
        <v>1.8220443749999999</v>
      </c>
      <c r="AF36" s="39">
        <f t="shared" si="7"/>
        <v>1.36653328125</v>
      </c>
    </row>
    <row r="37" spans="1:32" s="31" customFormat="1" ht="12.75" x14ac:dyDescent="0.2">
      <c r="A37" s="29">
        <v>31</v>
      </c>
      <c r="B37" s="37">
        <f>$A$3*Open!B37</f>
        <v>70</v>
      </c>
      <c r="C37" s="38">
        <f>$A$3*Open!C37</f>
        <v>42</v>
      </c>
      <c r="D37" s="38">
        <f>$A$3*Open!D37</f>
        <v>25.2</v>
      </c>
      <c r="E37" s="38">
        <f>$A$3*Open!E37</f>
        <v>15.12</v>
      </c>
      <c r="F37" s="38">
        <f>$A$3*Open!F37</f>
        <v>9.0719999999999992</v>
      </c>
      <c r="G37" s="38">
        <f t="shared" si="4"/>
        <v>6.8039999999999994</v>
      </c>
      <c r="H37" s="39">
        <f t="shared" si="4"/>
        <v>5.1029999999999998</v>
      </c>
      <c r="I37" s="35"/>
      <c r="J37" s="37">
        <f>$A$3*Open!H37</f>
        <v>52.5</v>
      </c>
      <c r="K37" s="38">
        <f>$A$3*Open!I37</f>
        <v>31.5</v>
      </c>
      <c r="L37" s="38">
        <f>$A$3*Open!J37</f>
        <v>18.899999999999999</v>
      </c>
      <c r="M37" s="38">
        <f>$A$3*Open!K37</f>
        <v>11.339999999999998</v>
      </c>
      <c r="N37" s="38">
        <f>$A$3*Open!L37</f>
        <v>6.8039999999999985</v>
      </c>
      <c r="O37" s="38">
        <f t="shared" si="5"/>
        <v>5.1029999999999989</v>
      </c>
      <c r="P37" s="39">
        <f t="shared" si="5"/>
        <v>3.8272499999999994</v>
      </c>
      <c r="Q37" s="35"/>
      <c r="R37" s="37">
        <f>$A$3*Open!N37</f>
        <v>34.991250000000001</v>
      </c>
      <c r="S37" s="38">
        <f>$A$3*Open!O37</f>
        <v>20.99475</v>
      </c>
      <c r="T37" s="38">
        <f>$A$3*Open!P37</f>
        <v>12.59685</v>
      </c>
      <c r="U37" s="38">
        <f>$A$3*Open!Q37</f>
        <v>7.5581099999999992</v>
      </c>
      <c r="V37" s="38">
        <f>$A$3*Open!R37</f>
        <v>4.5348659999999992</v>
      </c>
      <c r="W37" s="38">
        <f t="shared" si="6"/>
        <v>3.4011494999999994</v>
      </c>
      <c r="X37" s="39">
        <f t="shared" si="6"/>
        <v>2.5508621249999996</v>
      </c>
      <c r="Y37" s="35"/>
      <c r="Z37" s="37">
        <f>$A$3*Open!T37</f>
        <v>17.495625</v>
      </c>
      <c r="AA37" s="38">
        <f>$A$3*Open!U37</f>
        <v>10.497375</v>
      </c>
      <c r="AB37" s="38">
        <f>$A$3*Open!V37</f>
        <v>6.2984249999999999</v>
      </c>
      <c r="AC37" s="38">
        <f>$A$3*Open!W37</f>
        <v>3.7790549999999996</v>
      </c>
      <c r="AD37" s="38">
        <f>$A$3*Open!X37</f>
        <v>2.2674329999999996</v>
      </c>
      <c r="AE37" s="38">
        <f t="shared" si="7"/>
        <v>1.7005747499999997</v>
      </c>
      <c r="AF37" s="39">
        <f t="shared" si="7"/>
        <v>1.2754310624999998</v>
      </c>
    </row>
    <row r="38" spans="1:32" s="31" customFormat="1" ht="13.5" thickBot="1" x14ac:dyDescent="0.25">
      <c r="A38" s="29">
        <v>32</v>
      </c>
      <c r="B38" s="37">
        <f>$A$3*Open!B38</f>
        <v>65</v>
      </c>
      <c r="C38" s="38">
        <f>$A$3*Open!C38</f>
        <v>39</v>
      </c>
      <c r="D38" s="38">
        <f>$A$3*Open!D38</f>
        <v>23.4</v>
      </c>
      <c r="E38" s="38">
        <f>$A$3*Open!E38</f>
        <v>14.04</v>
      </c>
      <c r="F38" s="38">
        <f>$A$3*Open!F38</f>
        <v>8.4239999999999995</v>
      </c>
      <c r="G38" s="38">
        <f t="shared" si="4"/>
        <v>6.3179999999999996</v>
      </c>
      <c r="H38" s="39">
        <f t="shared" si="4"/>
        <v>4.7385000000000002</v>
      </c>
      <c r="I38" s="35">
        <v>32</v>
      </c>
      <c r="J38" s="37">
        <f>$A$3*Open!H38</f>
        <v>48.75</v>
      </c>
      <c r="K38" s="38">
        <f>$A$3*Open!I38</f>
        <v>29.25</v>
      </c>
      <c r="L38" s="38">
        <f>$A$3*Open!J38</f>
        <v>17.55</v>
      </c>
      <c r="M38" s="38">
        <f>$A$3*Open!K38</f>
        <v>10.53</v>
      </c>
      <c r="N38" s="38">
        <f>$A$3*Open!L38</f>
        <v>6.3179999999999996</v>
      </c>
      <c r="O38" s="38">
        <f t="shared" si="5"/>
        <v>4.7385000000000002</v>
      </c>
      <c r="P38" s="39">
        <f t="shared" si="5"/>
        <v>3.5538750000000001</v>
      </c>
      <c r="Q38" s="35">
        <v>32</v>
      </c>
      <c r="R38" s="41">
        <f>$A$3*Open!N38</f>
        <v>32.418750000000003</v>
      </c>
      <c r="S38" s="42">
        <f>$A$3*Open!O38</f>
        <v>19.451250000000002</v>
      </c>
      <c r="T38" s="42">
        <f>$A$3*Open!P38</f>
        <v>11.67075</v>
      </c>
      <c r="U38" s="42">
        <f>$A$3*Open!Q38</f>
        <v>7.0024499999999996</v>
      </c>
      <c r="V38" s="42">
        <f>$A$3*Open!R38</f>
        <v>4.2014699999999996</v>
      </c>
      <c r="W38" s="42">
        <f t="shared" si="6"/>
        <v>3.1511024999999995</v>
      </c>
      <c r="X38" s="43">
        <f t="shared" si="6"/>
        <v>2.3633268749999994</v>
      </c>
      <c r="Y38" s="35">
        <v>32</v>
      </c>
      <c r="Z38" s="41">
        <f>$A$3*Open!T38</f>
        <v>16.209375000000001</v>
      </c>
      <c r="AA38" s="42">
        <f>$A$3*Open!U38</f>
        <v>9.7256250000000009</v>
      </c>
      <c r="AB38" s="42">
        <f>$A$3*Open!V38</f>
        <v>5.835375</v>
      </c>
      <c r="AC38" s="42">
        <f>$A$3*Open!W38</f>
        <v>3.5012249999999998</v>
      </c>
      <c r="AD38" s="42">
        <f>$A$3*Open!X38</f>
        <v>2.1007349999999998</v>
      </c>
      <c r="AE38" s="42">
        <f t="shared" si="7"/>
        <v>1.5755512499999997</v>
      </c>
      <c r="AF38" s="43">
        <f t="shared" si="7"/>
        <v>1.1816634374999997</v>
      </c>
    </row>
    <row r="39" spans="1:32" s="31" customFormat="1" ht="13.5" thickBot="1" x14ac:dyDescent="0.25">
      <c r="A39" s="29" t="s">
        <v>4</v>
      </c>
      <c r="B39" s="44">
        <f>$A$3*Open!B39</f>
        <v>50</v>
      </c>
      <c r="C39" s="45">
        <f>$A$3*Open!C39</f>
        <v>30</v>
      </c>
      <c r="D39" s="45">
        <f>$A$3*Open!D39</f>
        <v>18</v>
      </c>
      <c r="E39" s="45">
        <f>$A$3*Open!E39</f>
        <v>10.799999999999999</v>
      </c>
      <c r="F39" s="45">
        <f>$A$3*Open!F39</f>
        <v>6.4799999999999995</v>
      </c>
      <c r="G39" s="45">
        <f>F39*0.75</f>
        <v>4.8599999999999994</v>
      </c>
      <c r="H39" s="47">
        <f>G39*0.75</f>
        <v>3.6449999999999996</v>
      </c>
      <c r="I39" s="35"/>
      <c r="J39" s="44">
        <f>$A$3*Open!H39</f>
        <v>37.5</v>
      </c>
      <c r="K39" s="45">
        <f>$A$3*Open!I39</f>
        <v>22.5</v>
      </c>
      <c r="L39" s="45">
        <f>$A$3*Open!J39</f>
        <v>13.5</v>
      </c>
      <c r="M39" s="45">
        <f>$A$3*Open!K39</f>
        <v>8.1</v>
      </c>
      <c r="N39" s="45">
        <f>$A$3*Open!L39</f>
        <v>4.8599999999999994</v>
      </c>
      <c r="O39" s="45">
        <f>N39*0.75</f>
        <v>3.6449999999999996</v>
      </c>
      <c r="P39" s="47">
        <f>O39*0.75</f>
        <v>2.7337499999999997</v>
      </c>
      <c r="Q39" s="36"/>
      <c r="R39" s="41">
        <f>$A$3*Open!N39</f>
        <v>24.9375</v>
      </c>
      <c r="S39" s="42">
        <f>$A$3*Open!O39</f>
        <v>14.962499999999999</v>
      </c>
      <c r="T39" s="42">
        <f>$A$3*Open!P39</f>
        <v>8.9774999999999991</v>
      </c>
      <c r="U39" s="42">
        <f>$A$3*Open!Q39</f>
        <v>5.386499999999999</v>
      </c>
      <c r="V39" s="42">
        <f>$A$3*Open!R39</f>
        <v>3.2318999999999991</v>
      </c>
      <c r="W39" s="42">
        <f t="shared" si="6"/>
        <v>2.4239249999999992</v>
      </c>
      <c r="X39" s="43">
        <f t="shared" si="6"/>
        <v>1.8179437499999995</v>
      </c>
      <c r="Y39" s="36"/>
      <c r="Z39" s="41">
        <f>$A$3*Open!T39</f>
        <v>12.46875</v>
      </c>
      <c r="AA39" s="42">
        <f>$A$3*Open!U39</f>
        <v>7.4812499999999993</v>
      </c>
      <c r="AB39" s="42">
        <f>$A$3*Open!V39</f>
        <v>4.4887499999999996</v>
      </c>
      <c r="AC39" s="42">
        <f>$A$3*Open!W39</f>
        <v>2.6932499999999995</v>
      </c>
      <c r="AD39" s="42">
        <f>$A$3*Open!X39</f>
        <v>1.6159499999999996</v>
      </c>
      <c r="AE39" s="42">
        <f t="shared" si="7"/>
        <v>1.2119624999999996</v>
      </c>
      <c r="AF39" s="43">
        <f t="shared" si="7"/>
        <v>0.90897187499999976</v>
      </c>
    </row>
    <row r="40" spans="1:32" ht="6.75" customHeight="1" x14ac:dyDescent="0.25">
      <c r="B40" s="6"/>
      <c r="C40" s="6"/>
      <c r="D40" s="6"/>
      <c r="E40" s="6"/>
      <c r="F40" s="6"/>
      <c r="G40" s="6"/>
      <c r="H40" s="6"/>
      <c r="I40" s="13"/>
      <c r="J40" s="13"/>
      <c r="K40" s="13"/>
      <c r="L40" s="1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32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</sheetData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pane ySplit="1" topLeftCell="A47" activePane="bottomLeft" state="frozen"/>
      <selection pane="bottomLeft" activeCell="L53" sqref="L53"/>
    </sheetView>
  </sheetViews>
  <sheetFormatPr baseColWidth="10" defaultColWidth="9" defaultRowHeight="15.75" x14ac:dyDescent="0.25"/>
  <cols>
    <col min="1" max="1" width="7.375" style="51" bestFit="1" customWidth="1"/>
    <col min="2" max="2" width="24" bestFit="1" customWidth="1"/>
    <col min="3" max="3" width="5.875" style="51" bestFit="1" customWidth="1"/>
    <col min="4" max="4" width="12.375" style="52" bestFit="1" customWidth="1"/>
    <col min="5" max="5" width="10.125" style="52" hidden="1" customWidth="1"/>
    <col min="6" max="6" width="12.875" style="52" hidden="1" customWidth="1"/>
    <col min="7" max="7" width="12.75" style="51" customWidth="1"/>
    <col min="8" max="8" width="14" style="56" customWidth="1"/>
    <col min="9" max="9" width="11.875" style="51" bestFit="1" customWidth="1"/>
  </cols>
  <sheetData>
    <row r="1" spans="1:10" s="54" customFormat="1" ht="32.25" thickBot="1" x14ac:dyDescent="0.3">
      <c r="A1" s="53" t="s">
        <v>24</v>
      </c>
      <c r="B1" s="54" t="s">
        <v>25</v>
      </c>
      <c r="C1" s="53" t="s">
        <v>26</v>
      </c>
      <c r="D1" s="55" t="s">
        <v>76</v>
      </c>
      <c r="E1" s="55" t="s">
        <v>75</v>
      </c>
      <c r="F1" s="55" t="s">
        <v>74</v>
      </c>
      <c r="G1" s="57" t="s">
        <v>77</v>
      </c>
      <c r="H1" s="58" t="s">
        <v>79</v>
      </c>
      <c r="I1" s="57" t="s">
        <v>78</v>
      </c>
    </row>
    <row r="2" spans="1:10" x14ac:dyDescent="0.25">
      <c r="A2" s="85">
        <v>1</v>
      </c>
      <c r="B2" s="26" t="s">
        <v>14</v>
      </c>
      <c r="C2" s="86">
        <v>13297</v>
      </c>
      <c r="D2" s="87">
        <v>14500</v>
      </c>
      <c r="E2" s="87">
        <v>25125</v>
      </c>
      <c r="F2" s="87">
        <v>18</v>
      </c>
      <c r="G2" s="86">
        <v>10</v>
      </c>
      <c r="H2" s="62">
        <f>+D2/G2</f>
        <v>1450</v>
      </c>
      <c r="I2" s="60"/>
      <c r="J2" s="27"/>
    </row>
    <row r="3" spans="1:10" x14ac:dyDescent="0.25">
      <c r="A3" s="79">
        <v>2</v>
      </c>
      <c r="B3" s="64" t="s">
        <v>15</v>
      </c>
      <c r="C3" s="80">
        <v>13248</v>
      </c>
      <c r="D3" s="88">
        <v>13094</v>
      </c>
      <c r="E3" s="88">
        <v>16426</v>
      </c>
      <c r="F3" s="88">
        <v>15</v>
      </c>
      <c r="G3" s="80">
        <v>12</v>
      </c>
      <c r="H3" s="67">
        <f t="shared" ref="H3:H57" si="0">+D3/G3</f>
        <v>1091.1666666666667</v>
      </c>
      <c r="I3" s="70"/>
      <c r="J3" s="71"/>
    </row>
    <row r="4" spans="1:10" x14ac:dyDescent="0.25">
      <c r="A4" s="63">
        <v>3</v>
      </c>
      <c r="B4" s="64" t="s">
        <v>16</v>
      </c>
      <c r="C4" s="65">
        <v>10482</v>
      </c>
      <c r="D4" s="89">
        <v>11399</v>
      </c>
      <c r="E4" s="89">
        <v>12884</v>
      </c>
      <c r="F4" s="89">
        <v>13</v>
      </c>
      <c r="G4" s="65">
        <v>11</v>
      </c>
      <c r="H4" s="67">
        <f t="shared" si="0"/>
        <v>1036.2727272727273</v>
      </c>
      <c r="I4" s="70"/>
      <c r="J4" s="71"/>
    </row>
    <row r="5" spans="1:10" x14ac:dyDescent="0.25">
      <c r="A5" s="63">
        <v>4</v>
      </c>
      <c r="B5" s="64" t="s">
        <v>17</v>
      </c>
      <c r="C5" s="65">
        <v>10427</v>
      </c>
      <c r="D5" s="89">
        <v>10145</v>
      </c>
      <c r="E5" s="89">
        <v>13820</v>
      </c>
      <c r="F5" s="89">
        <v>18</v>
      </c>
      <c r="G5" s="65">
        <v>11</v>
      </c>
      <c r="H5" s="67">
        <f t="shared" si="0"/>
        <v>922.27272727272725</v>
      </c>
      <c r="I5" s="70"/>
      <c r="J5" s="71"/>
    </row>
    <row r="6" spans="1:10" x14ac:dyDescent="0.25">
      <c r="A6" s="63">
        <v>5</v>
      </c>
      <c r="B6" s="64" t="s">
        <v>18</v>
      </c>
      <c r="C6" s="65">
        <v>13817</v>
      </c>
      <c r="D6" s="89">
        <v>9665</v>
      </c>
      <c r="E6" s="89">
        <v>16106</v>
      </c>
      <c r="F6" s="89">
        <v>24</v>
      </c>
      <c r="G6" s="65">
        <v>12</v>
      </c>
      <c r="H6" s="67">
        <f t="shared" si="0"/>
        <v>805.41666666666663</v>
      </c>
      <c r="I6" s="70"/>
      <c r="J6" s="71"/>
    </row>
    <row r="7" spans="1:10" x14ac:dyDescent="0.25">
      <c r="A7" s="63">
        <v>6</v>
      </c>
      <c r="B7" s="64" t="s">
        <v>19</v>
      </c>
      <c r="C7" s="65">
        <v>10600</v>
      </c>
      <c r="D7" s="89">
        <v>9350</v>
      </c>
      <c r="E7" s="89">
        <v>9350</v>
      </c>
      <c r="F7" s="89">
        <v>8</v>
      </c>
      <c r="G7" s="65">
        <v>7</v>
      </c>
      <c r="H7" s="67">
        <f t="shared" si="0"/>
        <v>1335.7142857142858</v>
      </c>
      <c r="I7" s="70"/>
      <c r="J7" s="71"/>
    </row>
    <row r="8" spans="1:10" x14ac:dyDescent="0.25">
      <c r="A8" s="63">
        <v>7</v>
      </c>
      <c r="B8" s="64" t="s">
        <v>20</v>
      </c>
      <c r="C8" s="65">
        <v>12033</v>
      </c>
      <c r="D8" s="89">
        <v>8914</v>
      </c>
      <c r="E8" s="89">
        <v>8914</v>
      </c>
      <c r="F8" s="89">
        <v>8</v>
      </c>
      <c r="G8" s="65">
        <v>7</v>
      </c>
      <c r="H8" s="67">
        <f t="shared" si="0"/>
        <v>1273.4285714285713</v>
      </c>
      <c r="I8" s="70"/>
      <c r="J8" s="71"/>
    </row>
    <row r="9" spans="1:10" x14ac:dyDescent="0.25">
      <c r="A9" s="63">
        <v>8</v>
      </c>
      <c r="B9" s="64" t="s">
        <v>21</v>
      </c>
      <c r="C9" s="65">
        <v>10447</v>
      </c>
      <c r="D9" s="89">
        <v>8364</v>
      </c>
      <c r="E9" s="89">
        <v>8364</v>
      </c>
      <c r="F9" s="89">
        <v>9</v>
      </c>
      <c r="G9" s="65">
        <v>8</v>
      </c>
      <c r="H9" s="67">
        <f t="shared" si="0"/>
        <v>1045.5</v>
      </c>
      <c r="I9" s="70"/>
      <c r="J9" s="71"/>
    </row>
    <row r="10" spans="1:10" x14ac:dyDescent="0.25">
      <c r="A10" s="63">
        <v>9</v>
      </c>
      <c r="B10" s="64" t="s">
        <v>22</v>
      </c>
      <c r="C10" s="65">
        <v>14203</v>
      </c>
      <c r="D10" s="89">
        <v>7904</v>
      </c>
      <c r="E10" s="89">
        <v>9452</v>
      </c>
      <c r="F10" s="89">
        <v>16</v>
      </c>
      <c r="G10" s="65">
        <v>12</v>
      </c>
      <c r="H10" s="67">
        <f t="shared" si="0"/>
        <v>658.66666666666663</v>
      </c>
      <c r="I10" s="70"/>
      <c r="J10" s="71"/>
    </row>
    <row r="11" spans="1:10" x14ac:dyDescent="0.25">
      <c r="A11" s="63">
        <v>10</v>
      </c>
      <c r="B11" s="64" t="s">
        <v>23</v>
      </c>
      <c r="C11" s="65">
        <v>12181</v>
      </c>
      <c r="D11" s="89">
        <v>7422</v>
      </c>
      <c r="E11" s="89">
        <v>8237</v>
      </c>
      <c r="F11" s="89">
        <v>15</v>
      </c>
      <c r="G11" s="65">
        <v>12</v>
      </c>
      <c r="H11" s="67">
        <f t="shared" si="0"/>
        <v>618.5</v>
      </c>
      <c r="I11" s="84"/>
      <c r="J11" s="71"/>
    </row>
    <row r="12" spans="1:10" x14ac:dyDescent="0.25">
      <c r="A12" s="63">
        <v>17</v>
      </c>
      <c r="B12" s="64" t="s">
        <v>37</v>
      </c>
      <c r="C12" s="65">
        <v>10184</v>
      </c>
      <c r="D12" s="66">
        <v>5839</v>
      </c>
      <c r="E12" s="66">
        <v>5839</v>
      </c>
      <c r="F12" s="66">
        <v>14</v>
      </c>
      <c r="G12" s="65">
        <v>9</v>
      </c>
      <c r="H12" s="67">
        <f t="shared" ref="H12:H23" si="1">+D12/G12</f>
        <v>648.77777777777783</v>
      </c>
      <c r="I12" s="70"/>
      <c r="J12" s="71"/>
    </row>
    <row r="13" spans="1:10" x14ac:dyDescent="0.25">
      <c r="A13" s="63">
        <v>42</v>
      </c>
      <c r="B13" s="64" t="s">
        <v>40</v>
      </c>
      <c r="C13" s="65">
        <v>13714</v>
      </c>
      <c r="D13" s="66">
        <v>3117</v>
      </c>
      <c r="E13" s="66">
        <v>3117</v>
      </c>
      <c r="F13" s="66">
        <v>11</v>
      </c>
      <c r="G13" s="65">
        <v>8</v>
      </c>
      <c r="H13" s="67">
        <f t="shared" si="1"/>
        <v>389.625</v>
      </c>
      <c r="I13" s="70"/>
      <c r="J13" s="71"/>
    </row>
    <row r="14" spans="1:10" x14ac:dyDescent="0.25">
      <c r="A14" s="63">
        <v>47</v>
      </c>
      <c r="B14" s="64" t="s">
        <v>42</v>
      </c>
      <c r="C14" s="65">
        <v>13177</v>
      </c>
      <c r="D14" s="66">
        <v>2964</v>
      </c>
      <c r="E14" s="66">
        <v>2964</v>
      </c>
      <c r="F14" s="66">
        <v>7</v>
      </c>
      <c r="G14" s="65">
        <v>7</v>
      </c>
      <c r="H14" s="67">
        <f t="shared" si="1"/>
        <v>423.42857142857144</v>
      </c>
      <c r="I14" s="70"/>
      <c r="J14" s="71"/>
    </row>
    <row r="15" spans="1:10" x14ac:dyDescent="0.25">
      <c r="A15" s="63">
        <v>52</v>
      </c>
      <c r="B15" s="64" t="s">
        <v>41</v>
      </c>
      <c r="C15" s="65">
        <v>11137</v>
      </c>
      <c r="D15" s="66">
        <v>2753</v>
      </c>
      <c r="E15" s="66">
        <v>2753</v>
      </c>
      <c r="F15" s="66">
        <v>7</v>
      </c>
      <c r="G15" s="65">
        <v>7</v>
      </c>
      <c r="H15" s="67">
        <f t="shared" si="1"/>
        <v>393.28571428571428</v>
      </c>
      <c r="I15" s="70"/>
      <c r="J15" s="71"/>
    </row>
    <row r="16" spans="1:10" x14ac:dyDescent="0.25">
      <c r="A16" s="63">
        <v>69</v>
      </c>
      <c r="B16" s="64" t="s">
        <v>39</v>
      </c>
      <c r="C16" s="65">
        <v>14223</v>
      </c>
      <c r="D16" s="66">
        <v>2238</v>
      </c>
      <c r="E16" s="66">
        <v>2238</v>
      </c>
      <c r="F16" s="66">
        <v>8</v>
      </c>
      <c r="G16" s="65">
        <v>8</v>
      </c>
      <c r="H16" s="67">
        <f t="shared" si="1"/>
        <v>279.75</v>
      </c>
      <c r="I16" s="70"/>
      <c r="J16" s="71"/>
    </row>
    <row r="17" spans="1:10" x14ac:dyDescent="0.25">
      <c r="A17" s="63">
        <v>22</v>
      </c>
      <c r="B17" s="64" t="s">
        <v>56</v>
      </c>
      <c r="C17" s="65"/>
      <c r="D17" s="66">
        <v>4914</v>
      </c>
      <c r="E17" s="66"/>
      <c r="F17" s="66"/>
      <c r="G17" s="65">
        <v>12</v>
      </c>
      <c r="H17" s="67">
        <f t="shared" si="1"/>
        <v>409.5</v>
      </c>
      <c r="I17" s="70"/>
      <c r="J17" s="71"/>
    </row>
    <row r="18" spans="1:10" x14ac:dyDescent="0.25">
      <c r="A18" s="63">
        <v>78</v>
      </c>
      <c r="B18" s="64" t="s">
        <v>57</v>
      </c>
      <c r="C18" s="65">
        <v>14638</v>
      </c>
      <c r="D18" s="66">
        <v>1943</v>
      </c>
      <c r="E18" s="66">
        <v>11574</v>
      </c>
      <c r="F18" s="66">
        <v>9</v>
      </c>
      <c r="G18" s="70">
        <v>7</v>
      </c>
      <c r="H18" s="67">
        <f t="shared" si="1"/>
        <v>277.57142857142856</v>
      </c>
      <c r="I18" s="70"/>
      <c r="J18" s="71"/>
    </row>
    <row r="19" spans="1:10" x14ac:dyDescent="0.25">
      <c r="A19" s="63">
        <v>136</v>
      </c>
      <c r="B19" s="64" t="s">
        <v>58</v>
      </c>
      <c r="C19" s="65">
        <v>15211</v>
      </c>
      <c r="D19" s="66">
        <v>1010</v>
      </c>
      <c r="E19" s="66">
        <v>12202</v>
      </c>
      <c r="F19" s="66">
        <v>10</v>
      </c>
      <c r="G19" s="70">
        <v>5</v>
      </c>
      <c r="H19" s="67">
        <f t="shared" si="1"/>
        <v>202</v>
      </c>
      <c r="I19" s="70"/>
      <c r="J19" s="71"/>
    </row>
    <row r="20" spans="1:10" x14ac:dyDescent="0.25">
      <c r="A20" s="63">
        <v>100</v>
      </c>
      <c r="B20" s="64" t="s">
        <v>59</v>
      </c>
      <c r="C20" s="65">
        <v>11125</v>
      </c>
      <c r="D20" s="66">
        <v>1415</v>
      </c>
      <c r="E20" s="66">
        <v>7884</v>
      </c>
      <c r="F20" s="66">
        <v>7</v>
      </c>
      <c r="G20" s="70">
        <v>6</v>
      </c>
      <c r="H20" s="67">
        <f t="shared" si="1"/>
        <v>235.83333333333334</v>
      </c>
      <c r="I20" s="70"/>
      <c r="J20" s="71"/>
    </row>
    <row r="21" spans="1:10" x14ac:dyDescent="0.25">
      <c r="A21" s="63">
        <v>55</v>
      </c>
      <c r="B21" s="64" t="s">
        <v>60</v>
      </c>
      <c r="C21" s="65">
        <v>13961</v>
      </c>
      <c r="D21" s="66">
        <v>2651</v>
      </c>
      <c r="E21" s="66">
        <v>8206</v>
      </c>
      <c r="F21" s="66">
        <v>9</v>
      </c>
      <c r="G21" s="70">
        <v>7</v>
      </c>
      <c r="H21" s="67">
        <f t="shared" si="1"/>
        <v>378.71428571428572</v>
      </c>
      <c r="I21" s="70"/>
      <c r="J21" s="71"/>
    </row>
    <row r="22" spans="1:10" x14ac:dyDescent="0.25">
      <c r="A22" s="63">
        <v>470</v>
      </c>
      <c r="B22" s="64" t="s">
        <v>61</v>
      </c>
      <c r="C22" s="65">
        <v>14353</v>
      </c>
      <c r="D22" s="66">
        <v>180</v>
      </c>
      <c r="E22" s="66">
        <v>9151</v>
      </c>
      <c r="F22" s="66">
        <v>6</v>
      </c>
      <c r="G22" s="70">
        <v>1</v>
      </c>
      <c r="H22" s="67">
        <f t="shared" si="1"/>
        <v>180</v>
      </c>
      <c r="I22" s="70"/>
      <c r="J22" s="71"/>
    </row>
    <row r="23" spans="1:10" ht="16.5" thickBot="1" x14ac:dyDescent="0.3">
      <c r="A23" s="72">
        <v>188</v>
      </c>
      <c r="B23" s="73" t="s">
        <v>62</v>
      </c>
      <c r="C23" s="74">
        <v>13816</v>
      </c>
      <c r="D23" s="75">
        <v>677</v>
      </c>
      <c r="E23" s="75">
        <v>6558</v>
      </c>
      <c r="F23" s="75">
        <v>6</v>
      </c>
      <c r="G23" s="82">
        <v>4</v>
      </c>
      <c r="H23" s="76">
        <f t="shared" si="1"/>
        <v>169.25</v>
      </c>
      <c r="I23" s="82"/>
      <c r="J23" s="78"/>
    </row>
    <row r="24" spans="1:10" x14ac:dyDescent="0.25">
      <c r="A24" s="59"/>
      <c r="B24" s="26"/>
      <c r="C24" s="60"/>
      <c r="D24" s="61"/>
      <c r="E24" s="61"/>
      <c r="F24" s="26"/>
      <c r="G24" s="60"/>
      <c r="H24" s="62"/>
      <c r="I24" s="60"/>
      <c r="J24" s="27"/>
    </row>
    <row r="25" spans="1:10" x14ac:dyDescent="0.25">
      <c r="A25" s="63">
        <v>1</v>
      </c>
      <c r="B25" s="64" t="s">
        <v>27</v>
      </c>
      <c r="C25" s="65">
        <v>12057</v>
      </c>
      <c r="D25" s="66">
        <v>13069</v>
      </c>
      <c r="E25" s="66">
        <v>19137</v>
      </c>
      <c r="F25" s="66">
        <v>17</v>
      </c>
      <c r="G25" s="65">
        <v>11</v>
      </c>
      <c r="H25" s="67">
        <f t="shared" si="0"/>
        <v>1188.090909090909</v>
      </c>
      <c r="I25" s="70"/>
      <c r="J25" s="71"/>
    </row>
    <row r="26" spans="1:10" x14ac:dyDescent="0.25">
      <c r="A26" s="63">
        <v>2</v>
      </c>
      <c r="B26" s="64" t="s">
        <v>28</v>
      </c>
      <c r="C26" s="65">
        <v>11648</v>
      </c>
      <c r="D26" s="66">
        <v>11848</v>
      </c>
      <c r="E26" s="66">
        <v>13626</v>
      </c>
      <c r="F26" s="66">
        <v>13</v>
      </c>
      <c r="G26" s="65">
        <v>11</v>
      </c>
      <c r="H26" s="67">
        <f t="shared" si="0"/>
        <v>1077.090909090909</v>
      </c>
      <c r="I26" s="70"/>
      <c r="J26" s="71"/>
    </row>
    <row r="27" spans="1:10" x14ac:dyDescent="0.25">
      <c r="A27" s="63">
        <v>3</v>
      </c>
      <c r="B27" s="64" t="s">
        <v>29</v>
      </c>
      <c r="C27" s="65">
        <v>11893</v>
      </c>
      <c r="D27" s="66">
        <v>11500</v>
      </c>
      <c r="E27" s="66">
        <v>11500</v>
      </c>
      <c r="F27" s="66">
        <v>8</v>
      </c>
      <c r="G27" s="65">
        <v>8</v>
      </c>
      <c r="H27" s="67">
        <f t="shared" si="0"/>
        <v>1437.5</v>
      </c>
      <c r="I27" s="70"/>
      <c r="J27" s="71"/>
    </row>
    <row r="28" spans="1:10" x14ac:dyDescent="0.25">
      <c r="A28" s="79">
        <v>4</v>
      </c>
      <c r="B28" s="64" t="s">
        <v>30</v>
      </c>
      <c r="C28" s="80">
        <v>11679</v>
      </c>
      <c r="D28" s="81">
        <v>11262</v>
      </c>
      <c r="E28" s="81">
        <v>15049</v>
      </c>
      <c r="F28" s="81">
        <v>16</v>
      </c>
      <c r="G28" s="65">
        <v>11</v>
      </c>
      <c r="H28" s="67">
        <f t="shared" si="0"/>
        <v>1023.8181818181819</v>
      </c>
      <c r="I28" s="70"/>
      <c r="J28" s="71"/>
    </row>
    <row r="29" spans="1:10" x14ac:dyDescent="0.25">
      <c r="A29" s="63">
        <v>5</v>
      </c>
      <c r="B29" s="64" t="s">
        <v>31</v>
      </c>
      <c r="C29" s="65">
        <v>12074</v>
      </c>
      <c r="D29" s="66">
        <v>11160</v>
      </c>
      <c r="E29" s="66">
        <v>16417</v>
      </c>
      <c r="F29" s="66">
        <v>20</v>
      </c>
      <c r="G29" s="65">
        <v>12</v>
      </c>
      <c r="H29" s="67">
        <f t="shared" si="0"/>
        <v>930</v>
      </c>
      <c r="I29" s="70"/>
      <c r="J29" s="71"/>
    </row>
    <row r="30" spans="1:10" x14ac:dyDescent="0.25">
      <c r="A30" s="63">
        <v>6</v>
      </c>
      <c r="B30" s="64" t="s">
        <v>32</v>
      </c>
      <c r="C30" s="65">
        <v>13872</v>
      </c>
      <c r="D30" s="66">
        <v>10242</v>
      </c>
      <c r="E30" s="66">
        <v>11555</v>
      </c>
      <c r="F30" s="66">
        <v>12</v>
      </c>
      <c r="G30" s="65">
        <v>10</v>
      </c>
      <c r="H30" s="67">
        <f t="shared" si="0"/>
        <v>1024.2</v>
      </c>
      <c r="I30" s="70"/>
      <c r="J30" s="71"/>
    </row>
    <row r="31" spans="1:10" x14ac:dyDescent="0.25">
      <c r="A31" s="63">
        <v>7</v>
      </c>
      <c r="B31" s="64" t="s">
        <v>33</v>
      </c>
      <c r="C31" s="65">
        <v>11054</v>
      </c>
      <c r="D31" s="66">
        <v>9665</v>
      </c>
      <c r="E31" s="66">
        <v>10365</v>
      </c>
      <c r="F31" s="66">
        <v>12</v>
      </c>
      <c r="G31" s="65">
        <v>11</v>
      </c>
      <c r="H31" s="67">
        <f t="shared" si="0"/>
        <v>878.63636363636363</v>
      </c>
      <c r="I31" s="70"/>
      <c r="J31" s="71"/>
    </row>
    <row r="32" spans="1:10" x14ac:dyDescent="0.25">
      <c r="A32" s="63">
        <v>8</v>
      </c>
      <c r="B32" s="64" t="s">
        <v>34</v>
      </c>
      <c r="C32" s="65">
        <v>14497</v>
      </c>
      <c r="D32" s="66">
        <v>9197</v>
      </c>
      <c r="E32" s="66">
        <v>11620</v>
      </c>
      <c r="F32" s="66">
        <v>17</v>
      </c>
      <c r="G32" s="65">
        <v>11</v>
      </c>
      <c r="H32" s="67">
        <f t="shared" si="0"/>
        <v>836.09090909090912</v>
      </c>
      <c r="I32" s="70"/>
      <c r="J32" s="71"/>
    </row>
    <row r="33" spans="1:10" x14ac:dyDescent="0.25">
      <c r="A33" s="63">
        <v>9</v>
      </c>
      <c r="B33" s="64" t="s">
        <v>35</v>
      </c>
      <c r="C33" s="65">
        <v>13218</v>
      </c>
      <c r="D33" s="66">
        <v>8824</v>
      </c>
      <c r="E33" s="66">
        <v>9432</v>
      </c>
      <c r="F33" s="66">
        <v>11</v>
      </c>
      <c r="G33" s="65">
        <v>10</v>
      </c>
      <c r="H33" s="67">
        <f t="shared" si="0"/>
        <v>882.4</v>
      </c>
      <c r="I33" s="70"/>
      <c r="J33" s="71"/>
    </row>
    <row r="34" spans="1:10" x14ac:dyDescent="0.25">
      <c r="A34" s="63">
        <v>10</v>
      </c>
      <c r="B34" s="64" t="s">
        <v>36</v>
      </c>
      <c r="C34" s="65">
        <v>10997</v>
      </c>
      <c r="D34" s="66">
        <v>8366</v>
      </c>
      <c r="E34" s="66">
        <v>10488</v>
      </c>
      <c r="F34" s="66">
        <v>16</v>
      </c>
      <c r="G34" s="65">
        <v>12</v>
      </c>
      <c r="H34" s="67">
        <f t="shared" si="0"/>
        <v>697.16666666666663</v>
      </c>
      <c r="I34" s="84"/>
      <c r="J34" s="71"/>
    </row>
    <row r="35" spans="1:10" x14ac:dyDescent="0.25">
      <c r="A35" s="63">
        <v>17</v>
      </c>
      <c r="B35" s="64" t="s">
        <v>51</v>
      </c>
      <c r="C35" s="65"/>
      <c r="D35" s="66">
        <v>5314</v>
      </c>
      <c r="E35" s="66"/>
      <c r="F35" s="66"/>
      <c r="G35" s="65">
        <v>5</v>
      </c>
      <c r="H35" s="67">
        <f t="shared" si="0"/>
        <v>1062.8</v>
      </c>
      <c r="I35" s="84"/>
      <c r="J35" s="71"/>
    </row>
    <row r="36" spans="1:10" x14ac:dyDescent="0.25">
      <c r="A36" s="63">
        <v>19</v>
      </c>
      <c r="B36" s="64" t="s">
        <v>48</v>
      </c>
      <c r="C36" s="65">
        <v>13178</v>
      </c>
      <c r="D36" s="66">
        <v>4759</v>
      </c>
      <c r="E36" s="66">
        <v>8447</v>
      </c>
      <c r="F36" s="66">
        <v>10</v>
      </c>
      <c r="G36" s="70">
        <v>8</v>
      </c>
      <c r="H36" s="67">
        <f t="shared" si="0"/>
        <v>594.875</v>
      </c>
      <c r="I36" s="70"/>
      <c r="J36" s="71"/>
    </row>
    <row r="37" spans="1:10" x14ac:dyDescent="0.25">
      <c r="A37" s="63">
        <v>24</v>
      </c>
      <c r="B37" s="64" t="s">
        <v>52</v>
      </c>
      <c r="C37" s="65">
        <v>13807</v>
      </c>
      <c r="D37" s="66">
        <v>3754</v>
      </c>
      <c r="E37" s="66">
        <v>7985</v>
      </c>
      <c r="F37" s="66">
        <v>8</v>
      </c>
      <c r="G37" s="70">
        <v>7</v>
      </c>
      <c r="H37" s="67">
        <f t="shared" si="0"/>
        <v>536.28571428571433</v>
      </c>
      <c r="I37" s="70"/>
      <c r="J37" s="71"/>
    </row>
    <row r="38" spans="1:10" x14ac:dyDescent="0.25">
      <c r="A38" s="63">
        <v>9</v>
      </c>
      <c r="B38" s="64" t="s">
        <v>54</v>
      </c>
      <c r="C38" s="65">
        <v>14449</v>
      </c>
      <c r="D38" s="66">
        <v>2576</v>
      </c>
      <c r="E38" s="66">
        <v>7007</v>
      </c>
      <c r="F38" s="66">
        <v>9</v>
      </c>
      <c r="G38" s="70">
        <v>8</v>
      </c>
      <c r="H38" s="67">
        <f t="shared" si="0"/>
        <v>322</v>
      </c>
      <c r="I38" s="70"/>
      <c r="J38" s="71"/>
    </row>
    <row r="39" spans="1:10" x14ac:dyDescent="0.25">
      <c r="A39" s="63">
        <v>39</v>
      </c>
      <c r="B39" s="64" t="s">
        <v>55</v>
      </c>
      <c r="C39" s="65">
        <v>16363</v>
      </c>
      <c r="D39" s="66">
        <v>2384</v>
      </c>
      <c r="E39" s="66">
        <v>7382</v>
      </c>
      <c r="F39" s="66">
        <v>6</v>
      </c>
      <c r="G39" s="70">
        <v>6</v>
      </c>
      <c r="H39" s="67">
        <f t="shared" si="0"/>
        <v>397.33333333333331</v>
      </c>
      <c r="I39" s="70"/>
      <c r="J39" s="71"/>
    </row>
    <row r="40" spans="1:10" x14ac:dyDescent="0.25">
      <c r="A40" s="63">
        <v>40</v>
      </c>
      <c r="B40" s="64" t="s">
        <v>66</v>
      </c>
      <c r="C40" s="65">
        <v>15298</v>
      </c>
      <c r="D40" s="66">
        <v>2381</v>
      </c>
      <c r="E40" s="66">
        <v>5281</v>
      </c>
      <c r="F40" s="66">
        <v>4</v>
      </c>
      <c r="G40" s="70">
        <v>4</v>
      </c>
      <c r="H40" s="67">
        <f>+D40/G40</f>
        <v>595.25</v>
      </c>
      <c r="I40" s="68"/>
      <c r="J40" s="71"/>
    </row>
    <row r="41" spans="1:10" x14ac:dyDescent="0.25">
      <c r="A41" s="63">
        <v>45</v>
      </c>
      <c r="B41" s="64" t="s">
        <v>68</v>
      </c>
      <c r="C41" s="65">
        <v>14704</v>
      </c>
      <c r="D41" s="66">
        <v>2000</v>
      </c>
      <c r="E41" s="66">
        <v>3400</v>
      </c>
      <c r="F41" s="66">
        <v>5</v>
      </c>
      <c r="G41" s="70">
        <v>5</v>
      </c>
      <c r="H41" s="67">
        <f>+D41/G41</f>
        <v>400</v>
      </c>
      <c r="I41" s="70"/>
      <c r="J41" s="71"/>
    </row>
    <row r="42" spans="1:10" x14ac:dyDescent="0.25">
      <c r="A42" s="63">
        <v>51</v>
      </c>
      <c r="B42" s="64" t="s">
        <v>70</v>
      </c>
      <c r="C42" s="65">
        <v>14387</v>
      </c>
      <c r="D42" s="66">
        <v>1176</v>
      </c>
      <c r="E42" s="66">
        <v>3256</v>
      </c>
      <c r="F42" s="66">
        <v>2</v>
      </c>
      <c r="G42" s="70">
        <v>2</v>
      </c>
      <c r="H42" s="67">
        <f>+D42/G42</f>
        <v>588</v>
      </c>
      <c r="I42" s="70"/>
      <c r="J42" s="71"/>
    </row>
    <row r="43" spans="1:10" x14ac:dyDescent="0.25">
      <c r="A43" s="63">
        <v>65</v>
      </c>
      <c r="B43" s="64" t="s">
        <v>69</v>
      </c>
      <c r="C43" s="65">
        <v>13991</v>
      </c>
      <c r="D43" s="66">
        <v>895</v>
      </c>
      <c r="E43" s="66">
        <v>3145</v>
      </c>
      <c r="F43" s="66">
        <v>4</v>
      </c>
      <c r="G43" s="70">
        <v>3</v>
      </c>
      <c r="H43" s="67">
        <f>+D43/G43</f>
        <v>298.33333333333331</v>
      </c>
      <c r="I43" s="70"/>
      <c r="J43" s="71"/>
    </row>
    <row r="44" spans="1:10" ht="16.5" thickBot="1" x14ac:dyDescent="0.3">
      <c r="A44" s="72">
        <v>41</v>
      </c>
      <c r="B44" s="73" t="s">
        <v>67</v>
      </c>
      <c r="C44" s="74">
        <v>16631</v>
      </c>
      <c r="D44" s="75">
        <v>2247</v>
      </c>
      <c r="E44" s="75">
        <v>3747</v>
      </c>
      <c r="F44" s="75">
        <v>4</v>
      </c>
      <c r="G44" s="82">
        <v>4</v>
      </c>
      <c r="H44" s="76">
        <f>+D44/G44</f>
        <v>561.75</v>
      </c>
      <c r="I44" s="82"/>
      <c r="J44" s="78"/>
    </row>
    <row r="45" spans="1:10" x14ac:dyDescent="0.25">
      <c r="A45" s="59"/>
      <c r="B45" s="26"/>
      <c r="C45" s="60"/>
      <c r="D45" s="61"/>
      <c r="E45" s="61"/>
      <c r="F45" s="26"/>
      <c r="G45" s="60"/>
      <c r="H45" s="62"/>
      <c r="I45" s="60"/>
      <c r="J45" s="27" t="s">
        <v>80</v>
      </c>
    </row>
    <row r="46" spans="1:10" x14ac:dyDescent="0.25">
      <c r="A46" s="63">
        <v>1</v>
      </c>
      <c r="B46" s="64" t="s">
        <v>37</v>
      </c>
      <c r="C46" s="65">
        <v>10184</v>
      </c>
      <c r="D46" s="66">
        <v>14125</v>
      </c>
      <c r="E46" s="66">
        <v>23170</v>
      </c>
      <c r="F46" s="66">
        <v>14</v>
      </c>
      <c r="G46" s="65">
        <v>10</v>
      </c>
      <c r="H46" s="67">
        <f t="shared" si="0"/>
        <v>1412.5</v>
      </c>
      <c r="I46" s="68">
        <f>+H12/H46</f>
        <v>0.45931170108161262</v>
      </c>
      <c r="J46" s="69">
        <f>AVERAGE(I46:I51)</f>
        <v>0.40289085127792773</v>
      </c>
    </row>
    <row r="47" spans="1:10" x14ac:dyDescent="0.25">
      <c r="A47" s="63">
        <v>2</v>
      </c>
      <c r="B47" s="64" t="s">
        <v>38</v>
      </c>
      <c r="C47" s="65">
        <v>10030</v>
      </c>
      <c r="D47" s="66">
        <v>11362</v>
      </c>
      <c r="E47" s="66">
        <v>26099</v>
      </c>
      <c r="F47" s="66">
        <v>16</v>
      </c>
      <c r="G47" s="65">
        <v>10</v>
      </c>
      <c r="H47" s="67">
        <f t="shared" si="0"/>
        <v>1136.2</v>
      </c>
      <c r="I47" s="70"/>
      <c r="J47" s="71"/>
    </row>
    <row r="48" spans="1:10" x14ac:dyDescent="0.25">
      <c r="A48" s="63">
        <v>3</v>
      </c>
      <c r="B48" s="64" t="s">
        <v>39</v>
      </c>
      <c r="C48" s="65">
        <v>14223</v>
      </c>
      <c r="D48" s="66">
        <v>10395</v>
      </c>
      <c r="E48" s="66">
        <v>13977</v>
      </c>
      <c r="F48" s="66">
        <v>12</v>
      </c>
      <c r="G48" s="65">
        <v>10</v>
      </c>
      <c r="H48" s="67">
        <f t="shared" si="0"/>
        <v>1039.5</v>
      </c>
      <c r="I48" s="68">
        <f>+H16/H48</f>
        <v>0.26911976911976909</v>
      </c>
      <c r="J48" s="71"/>
    </row>
    <row r="49" spans="1:10" x14ac:dyDescent="0.25">
      <c r="A49" s="63">
        <v>4</v>
      </c>
      <c r="B49" s="64" t="s">
        <v>40</v>
      </c>
      <c r="C49" s="65">
        <v>13714</v>
      </c>
      <c r="D49" s="66">
        <v>10026</v>
      </c>
      <c r="E49" s="66">
        <v>11519</v>
      </c>
      <c r="F49" s="66">
        <v>11</v>
      </c>
      <c r="G49" s="65">
        <v>10</v>
      </c>
      <c r="H49" s="67">
        <f t="shared" si="0"/>
        <v>1002.6</v>
      </c>
      <c r="I49" s="68">
        <f>+H13/H49</f>
        <v>0.38861460203470977</v>
      </c>
      <c r="J49" s="71"/>
    </row>
    <row r="50" spans="1:10" x14ac:dyDescent="0.25">
      <c r="A50" s="63">
        <v>5</v>
      </c>
      <c r="B50" s="64" t="s">
        <v>41</v>
      </c>
      <c r="C50" s="65">
        <v>11137</v>
      </c>
      <c r="D50" s="66">
        <v>8719</v>
      </c>
      <c r="E50" s="66">
        <v>13305</v>
      </c>
      <c r="F50" s="66">
        <v>11</v>
      </c>
      <c r="G50" s="65">
        <v>10</v>
      </c>
      <c r="H50" s="67">
        <f t="shared" si="0"/>
        <v>871.9</v>
      </c>
      <c r="I50" s="68">
        <f>+H15/H50</f>
        <v>0.45106745531106124</v>
      </c>
      <c r="J50" s="71"/>
    </row>
    <row r="51" spans="1:10" x14ac:dyDescent="0.25">
      <c r="A51" s="63">
        <v>6</v>
      </c>
      <c r="B51" s="64" t="s">
        <v>42</v>
      </c>
      <c r="C51" s="65">
        <v>13177</v>
      </c>
      <c r="D51" s="66">
        <v>8538</v>
      </c>
      <c r="E51" s="66">
        <v>9622</v>
      </c>
      <c r="F51" s="66">
        <v>11</v>
      </c>
      <c r="G51" s="65">
        <v>9</v>
      </c>
      <c r="H51" s="67">
        <f t="shared" si="0"/>
        <v>948.66666666666663</v>
      </c>
      <c r="I51" s="68">
        <f>+H14/H51</f>
        <v>0.44634072884248571</v>
      </c>
      <c r="J51" s="71"/>
    </row>
    <row r="52" spans="1:10" x14ac:dyDescent="0.25">
      <c r="A52" s="63">
        <v>7</v>
      </c>
      <c r="B52" s="64" t="s">
        <v>43</v>
      </c>
      <c r="C52" s="65">
        <v>13599</v>
      </c>
      <c r="D52" s="66">
        <v>8528</v>
      </c>
      <c r="E52" s="66">
        <v>10103</v>
      </c>
      <c r="F52" s="66">
        <v>15</v>
      </c>
      <c r="G52" s="65">
        <v>11</v>
      </c>
      <c r="H52" s="67">
        <f t="shared" si="0"/>
        <v>775.27272727272725</v>
      </c>
      <c r="I52" s="70"/>
      <c r="J52" s="71"/>
    </row>
    <row r="53" spans="1:10" x14ac:dyDescent="0.25">
      <c r="A53" s="63">
        <v>8</v>
      </c>
      <c r="B53" s="64" t="s">
        <v>44</v>
      </c>
      <c r="C53" s="65">
        <v>12238</v>
      </c>
      <c r="D53" s="66">
        <v>8222</v>
      </c>
      <c r="E53" s="66">
        <v>21411</v>
      </c>
      <c r="F53" s="66">
        <v>20</v>
      </c>
      <c r="G53" s="65">
        <v>11</v>
      </c>
      <c r="H53" s="67">
        <f t="shared" si="0"/>
        <v>747.4545454545455</v>
      </c>
      <c r="I53" s="70"/>
      <c r="J53" s="71"/>
    </row>
    <row r="54" spans="1:10" x14ac:dyDescent="0.25">
      <c r="A54" s="63">
        <v>9</v>
      </c>
      <c r="B54" s="64" t="s">
        <v>45</v>
      </c>
      <c r="C54" s="65">
        <v>10084</v>
      </c>
      <c r="D54" s="66">
        <v>8213</v>
      </c>
      <c r="E54" s="66">
        <v>13411</v>
      </c>
      <c r="F54" s="66">
        <v>9</v>
      </c>
      <c r="G54" s="65">
        <v>8</v>
      </c>
      <c r="H54" s="67">
        <f t="shared" si="0"/>
        <v>1026.625</v>
      </c>
      <c r="I54" s="70"/>
      <c r="J54" s="71"/>
    </row>
    <row r="55" spans="1:10" ht="16.5" thickBot="1" x14ac:dyDescent="0.3">
      <c r="A55" s="72">
        <v>10</v>
      </c>
      <c r="B55" s="73" t="s">
        <v>46</v>
      </c>
      <c r="C55" s="74">
        <v>14212</v>
      </c>
      <c r="D55" s="75">
        <v>7784</v>
      </c>
      <c r="E55" s="75">
        <v>10148</v>
      </c>
      <c r="F55" s="75">
        <v>10</v>
      </c>
      <c r="G55" s="74">
        <v>8</v>
      </c>
      <c r="H55" s="76">
        <f t="shared" si="0"/>
        <v>973</v>
      </c>
      <c r="I55" s="77"/>
      <c r="J55" s="78"/>
    </row>
    <row r="56" spans="1:10" x14ac:dyDescent="0.25">
      <c r="A56" s="59"/>
      <c r="B56" s="26"/>
      <c r="C56" s="60"/>
      <c r="D56" s="61"/>
      <c r="E56" s="61"/>
      <c r="F56" s="26"/>
      <c r="G56" s="60"/>
      <c r="H56" s="62"/>
      <c r="I56" s="60"/>
      <c r="J56" s="27" t="s">
        <v>80</v>
      </c>
    </row>
    <row r="57" spans="1:10" x14ac:dyDescent="0.25">
      <c r="A57" s="63">
        <v>1</v>
      </c>
      <c r="B57" s="64" t="s">
        <v>30</v>
      </c>
      <c r="C57" s="65">
        <v>11679</v>
      </c>
      <c r="D57" s="66">
        <v>12256</v>
      </c>
      <c r="E57" s="66">
        <v>20499</v>
      </c>
      <c r="F57" s="66">
        <v>16</v>
      </c>
      <c r="G57" s="65">
        <v>11</v>
      </c>
      <c r="H57" s="67">
        <f t="shared" si="0"/>
        <v>1114.1818181818182</v>
      </c>
      <c r="I57" s="68">
        <f>H28/H57</f>
        <v>0.91889686684073102</v>
      </c>
      <c r="J57" s="69">
        <f>AVERAGE(I57:I66)</f>
        <v>0.67108020971799609</v>
      </c>
    </row>
    <row r="58" spans="1:10" x14ac:dyDescent="0.25">
      <c r="A58" s="79">
        <v>2</v>
      </c>
      <c r="B58" s="64" t="s">
        <v>47</v>
      </c>
      <c r="C58" s="80">
        <v>14089</v>
      </c>
      <c r="D58" s="81">
        <v>9693</v>
      </c>
      <c r="E58" s="81">
        <v>14286</v>
      </c>
      <c r="F58" s="81">
        <v>14</v>
      </c>
      <c r="G58" s="70"/>
      <c r="H58" s="67"/>
      <c r="I58" s="70"/>
      <c r="J58" s="71"/>
    </row>
    <row r="59" spans="1:10" x14ac:dyDescent="0.25">
      <c r="A59" s="63">
        <v>3</v>
      </c>
      <c r="B59" s="64" t="s">
        <v>48</v>
      </c>
      <c r="C59" s="65">
        <v>13178</v>
      </c>
      <c r="D59" s="66">
        <v>7969</v>
      </c>
      <c r="E59" s="66">
        <v>8447</v>
      </c>
      <c r="F59" s="66">
        <v>10</v>
      </c>
      <c r="G59" s="70">
        <v>8</v>
      </c>
      <c r="H59" s="67">
        <f>+D59/G59</f>
        <v>996.125</v>
      </c>
      <c r="I59" s="68">
        <f>H36/H59</f>
        <v>0.59718910779269674</v>
      </c>
      <c r="J59" s="71"/>
    </row>
    <row r="60" spans="1:10" x14ac:dyDescent="0.25">
      <c r="A60" s="63">
        <v>4</v>
      </c>
      <c r="B60" s="64" t="s">
        <v>49</v>
      </c>
      <c r="C60" s="65">
        <v>14264</v>
      </c>
      <c r="D60" s="66">
        <v>7469</v>
      </c>
      <c r="E60" s="66">
        <v>11107</v>
      </c>
      <c r="F60" s="66">
        <v>6</v>
      </c>
      <c r="G60" s="70"/>
      <c r="H60" s="67"/>
      <c r="I60" s="70"/>
      <c r="J60" s="71"/>
    </row>
    <row r="61" spans="1:10" x14ac:dyDescent="0.25">
      <c r="A61" s="63">
        <v>5</v>
      </c>
      <c r="B61" s="64" t="s">
        <v>50</v>
      </c>
      <c r="C61" s="65">
        <v>13489</v>
      </c>
      <c r="D61" s="66">
        <v>7207</v>
      </c>
      <c r="E61" s="66">
        <v>8688</v>
      </c>
      <c r="F61" s="66">
        <v>11</v>
      </c>
      <c r="G61" s="70"/>
      <c r="H61" s="67"/>
      <c r="I61" s="70"/>
      <c r="J61" s="71"/>
    </row>
    <row r="62" spans="1:10" x14ac:dyDescent="0.25">
      <c r="A62" s="63">
        <v>6</v>
      </c>
      <c r="B62" s="64" t="s">
        <v>51</v>
      </c>
      <c r="C62" s="65">
        <v>13243</v>
      </c>
      <c r="D62" s="66">
        <v>6439</v>
      </c>
      <c r="E62" s="66">
        <v>6439</v>
      </c>
      <c r="F62" s="66">
        <v>6</v>
      </c>
      <c r="G62" s="65">
        <v>6</v>
      </c>
      <c r="H62" s="67">
        <f>+D62/G62</f>
        <v>1073.1666666666667</v>
      </c>
      <c r="I62" s="68">
        <f>+H35/H62</f>
        <v>0.99034011492467766</v>
      </c>
      <c r="J62" s="71"/>
    </row>
    <row r="63" spans="1:10" x14ac:dyDescent="0.25">
      <c r="A63" s="63">
        <v>7</v>
      </c>
      <c r="B63" s="64" t="s">
        <v>52</v>
      </c>
      <c r="C63" s="65">
        <v>13807</v>
      </c>
      <c r="D63" s="66">
        <v>6104</v>
      </c>
      <c r="E63" s="66">
        <v>7985</v>
      </c>
      <c r="F63" s="66">
        <v>8</v>
      </c>
      <c r="G63" s="70">
        <v>7</v>
      </c>
      <c r="H63" s="67">
        <f>+D63/G63</f>
        <v>872</v>
      </c>
      <c r="I63" s="68">
        <f>+H37/H63</f>
        <v>0.61500655307994767</v>
      </c>
      <c r="J63" s="71"/>
    </row>
    <row r="64" spans="1:10" x14ac:dyDescent="0.25">
      <c r="A64" s="63">
        <v>8</v>
      </c>
      <c r="B64" s="64" t="s">
        <v>53</v>
      </c>
      <c r="C64" s="65">
        <v>10797</v>
      </c>
      <c r="D64" s="66">
        <v>5872</v>
      </c>
      <c r="E64" s="66">
        <v>7814</v>
      </c>
      <c r="F64" s="66">
        <v>8</v>
      </c>
      <c r="G64" s="70"/>
      <c r="H64" s="67"/>
      <c r="I64" s="70"/>
      <c r="J64" s="71"/>
    </row>
    <row r="65" spans="1:10" x14ac:dyDescent="0.25">
      <c r="A65" s="63">
        <v>9</v>
      </c>
      <c r="B65" s="64" t="s">
        <v>54</v>
      </c>
      <c r="C65" s="65">
        <v>14449</v>
      </c>
      <c r="D65" s="66">
        <v>5505</v>
      </c>
      <c r="E65" s="66">
        <v>7007</v>
      </c>
      <c r="F65" s="66">
        <v>9</v>
      </c>
      <c r="G65" s="70">
        <v>8</v>
      </c>
      <c r="H65" s="67">
        <f>+D65/G65</f>
        <v>688.125</v>
      </c>
      <c r="I65" s="68">
        <f>+H38/H65</f>
        <v>0.46793823796548595</v>
      </c>
      <c r="J65" s="71"/>
    </row>
    <row r="66" spans="1:10" ht="16.5" thickBot="1" x14ac:dyDescent="0.3">
      <c r="A66" s="72">
        <v>10</v>
      </c>
      <c r="B66" s="73" t="s">
        <v>55</v>
      </c>
      <c r="C66" s="74">
        <v>16363</v>
      </c>
      <c r="D66" s="75">
        <v>5454</v>
      </c>
      <c r="E66" s="75">
        <v>7382</v>
      </c>
      <c r="F66" s="75">
        <v>6</v>
      </c>
      <c r="G66" s="82">
        <v>6</v>
      </c>
      <c r="H66" s="76">
        <f>+D66/G66</f>
        <v>909</v>
      </c>
      <c r="I66" s="83">
        <f>+H39/H66</f>
        <v>0.43711037770443711</v>
      </c>
      <c r="J66" s="78"/>
    </row>
    <row r="67" spans="1:10" x14ac:dyDescent="0.25">
      <c r="A67" s="59"/>
      <c r="B67" s="26"/>
      <c r="C67" s="60"/>
      <c r="D67" s="61"/>
      <c r="E67" s="61"/>
      <c r="F67" s="26"/>
      <c r="G67" s="60"/>
      <c r="H67" s="62"/>
      <c r="I67" s="60"/>
      <c r="J67" s="27" t="s">
        <v>80</v>
      </c>
    </row>
    <row r="68" spans="1:10" x14ac:dyDescent="0.25">
      <c r="A68" s="63">
        <v>1</v>
      </c>
      <c r="B68" s="64" t="s">
        <v>56</v>
      </c>
      <c r="C68" s="65">
        <v>15934</v>
      </c>
      <c r="D68" s="66">
        <v>12504</v>
      </c>
      <c r="E68" s="66">
        <v>15327</v>
      </c>
      <c r="F68" s="66">
        <v>14</v>
      </c>
      <c r="G68" s="70">
        <v>12</v>
      </c>
      <c r="H68" s="67">
        <f t="shared" ref="H68:H74" si="2">+D68/G68</f>
        <v>1042</v>
      </c>
      <c r="I68" s="68">
        <f t="shared" ref="I68:I74" si="3">+H17/H68</f>
        <v>0.39299424184261039</v>
      </c>
      <c r="J68" s="69">
        <f>AVERAGE(I68:I74)</f>
        <v>0.27264842921705285</v>
      </c>
    </row>
    <row r="69" spans="1:10" x14ac:dyDescent="0.25">
      <c r="A69" s="63">
        <v>2</v>
      </c>
      <c r="B69" s="64" t="s">
        <v>57</v>
      </c>
      <c r="C69" s="65">
        <v>14638</v>
      </c>
      <c r="D69" s="66">
        <v>9131</v>
      </c>
      <c r="E69" s="66">
        <v>11574</v>
      </c>
      <c r="F69" s="66">
        <v>9</v>
      </c>
      <c r="G69" s="70">
        <v>8</v>
      </c>
      <c r="H69" s="67">
        <f t="shared" si="2"/>
        <v>1141.375</v>
      </c>
      <c r="I69" s="68">
        <f t="shared" si="3"/>
        <v>0.24319038753383293</v>
      </c>
      <c r="J69" s="71"/>
    </row>
    <row r="70" spans="1:10" x14ac:dyDescent="0.25">
      <c r="A70" s="63">
        <v>3</v>
      </c>
      <c r="B70" s="64" t="s">
        <v>58</v>
      </c>
      <c r="C70" s="65">
        <v>15211</v>
      </c>
      <c r="D70" s="66">
        <v>7901</v>
      </c>
      <c r="E70" s="66">
        <v>12202</v>
      </c>
      <c r="F70" s="66">
        <v>10</v>
      </c>
      <c r="G70" s="70">
        <v>10</v>
      </c>
      <c r="H70" s="67">
        <f t="shared" si="2"/>
        <v>790.1</v>
      </c>
      <c r="I70" s="68">
        <f t="shared" si="3"/>
        <v>0.25566384002025061</v>
      </c>
      <c r="J70" s="71"/>
    </row>
    <row r="71" spans="1:10" x14ac:dyDescent="0.25">
      <c r="A71" s="63">
        <v>4</v>
      </c>
      <c r="B71" s="64" t="s">
        <v>59</v>
      </c>
      <c r="C71" s="65">
        <v>11125</v>
      </c>
      <c r="D71" s="66">
        <v>7149</v>
      </c>
      <c r="E71" s="66">
        <v>7884</v>
      </c>
      <c r="F71" s="66">
        <v>7</v>
      </c>
      <c r="G71" s="70">
        <v>6</v>
      </c>
      <c r="H71" s="67">
        <f t="shared" si="2"/>
        <v>1191.5</v>
      </c>
      <c r="I71" s="68">
        <f t="shared" si="3"/>
        <v>0.19792978038886558</v>
      </c>
      <c r="J71" s="71"/>
    </row>
    <row r="72" spans="1:10" x14ac:dyDescent="0.25">
      <c r="A72" s="63">
        <v>5</v>
      </c>
      <c r="B72" s="64" t="s">
        <v>60</v>
      </c>
      <c r="C72" s="65">
        <v>13961</v>
      </c>
      <c r="D72" s="66">
        <v>6718</v>
      </c>
      <c r="E72" s="66">
        <v>8206</v>
      </c>
      <c r="F72" s="66">
        <v>9</v>
      </c>
      <c r="G72" s="70">
        <v>8</v>
      </c>
      <c r="H72" s="67">
        <f t="shared" si="2"/>
        <v>839.75</v>
      </c>
      <c r="I72" s="68">
        <f t="shared" si="3"/>
        <v>0.45098456173180795</v>
      </c>
      <c r="J72" s="71"/>
    </row>
    <row r="73" spans="1:10" x14ac:dyDescent="0.25">
      <c r="A73" s="63">
        <v>6</v>
      </c>
      <c r="B73" s="64" t="s">
        <v>61</v>
      </c>
      <c r="C73" s="65">
        <v>14353</v>
      </c>
      <c r="D73" s="66">
        <v>6432</v>
      </c>
      <c r="E73" s="66">
        <v>9151</v>
      </c>
      <c r="F73" s="66">
        <v>6</v>
      </c>
      <c r="G73" s="70">
        <v>8</v>
      </c>
      <c r="H73" s="67">
        <f t="shared" si="2"/>
        <v>804</v>
      </c>
      <c r="I73" s="68">
        <f t="shared" si="3"/>
        <v>0.22388059701492538</v>
      </c>
      <c r="J73" s="71"/>
    </row>
    <row r="74" spans="1:10" x14ac:dyDescent="0.25">
      <c r="A74" s="63">
        <v>7</v>
      </c>
      <c r="B74" s="64" t="s">
        <v>62</v>
      </c>
      <c r="C74" s="65">
        <v>13816</v>
      </c>
      <c r="D74" s="66">
        <v>5881</v>
      </c>
      <c r="E74" s="66">
        <v>6558</v>
      </c>
      <c r="F74" s="66">
        <v>6</v>
      </c>
      <c r="G74" s="70">
        <v>5</v>
      </c>
      <c r="H74" s="67">
        <f t="shared" si="2"/>
        <v>1176.2</v>
      </c>
      <c r="I74" s="68">
        <f t="shared" si="3"/>
        <v>0.14389559598707702</v>
      </c>
      <c r="J74" s="71"/>
    </row>
    <row r="75" spans="1:10" x14ac:dyDescent="0.25">
      <c r="A75" s="63">
        <v>8</v>
      </c>
      <c r="B75" s="64" t="s">
        <v>63</v>
      </c>
      <c r="C75" s="65">
        <v>13487</v>
      </c>
      <c r="D75" s="66">
        <v>5720</v>
      </c>
      <c r="E75" s="66">
        <v>11150</v>
      </c>
      <c r="F75" s="66">
        <v>7</v>
      </c>
      <c r="G75" s="70"/>
      <c r="H75" s="67"/>
      <c r="I75" s="70"/>
      <c r="J75" s="71"/>
    </row>
    <row r="76" spans="1:10" x14ac:dyDescent="0.25">
      <c r="A76" s="63">
        <v>9</v>
      </c>
      <c r="B76" s="64" t="s">
        <v>64</v>
      </c>
      <c r="C76" s="65">
        <v>14823</v>
      </c>
      <c r="D76" s="66">
        <v>5684</v>
      </c>
      <c r="E76" s="66">
        <v>8137</v>
      </c>
      <c r="F76" s="66">
        <v>10</v>
      </c>
      <c r="G76" s="70"/>
      <c r="H76" s="67"/>
      <c r="I76" s="70"/>
      <c r="J76" s="71"/>
    </row>
    <row r="77" spans="1:10" ht="16.5" thickBot="1" x14ac:dyDescent="0.3">
      <c r="A77" s="72">
        <v>10</v>
      </c>
      <c r="B77" s="73" t="s">
        <v>65</v>
      </c>
      <c r="C77" s="74">
        <v>10771</v>
      </c>
      <c r="D77" s="75">
        <v>4876</v>
      </c>
      <c r="E77" s="75">
        <v>5515</v>
      </c>
      <c r="F77" s="75">
        <v>6</v>
      </c>
      <c r="G77" s="82"/>
      <c r="H77" s="76"/>
      <c r="I77" s="82"/>
      <c r="J77" s="78"/>
    </row>
    <row r="78" spans="1:10" x14ac:dyDescent="0.25">
      <c r="A78" s="59"/>
      <c r="B78" s="26"/>
      <c r="C78" s="60"/>
      <c r="D78" s="61"/>
      <c r="E78" s="61"/>
      <c r="F78" s="26"/>
      <c r="G78" s="60"/>
      <c r="H78" s="62"/>
      <c r="I78" s="60"/>
      <c r="J78" s="27" t="s">
        <v>80</v>
      </c>
    </row>
    <row r="79" spans="1:10" x14ac:dyDescent="0.25">
      <c r="A79" s="63">
        <v>1</v>
      </c>
      <c r="B79" s="64" t="s">
        <v>27</v>
      </c>
      <c r="C79" s="65">
        <v>12057</v>
      </c>
      <c r="D79" s="66">
        <v>14069</v>
      </c>
      <c r="E79" s="66">
        <v>25137</v>
      </c>
      <c r="F79" s="66">
        <v>17</v>
      </c>
      <c r="G79" s="70">
        <v>11</v>
      </c>
      <c r="H79" s="67">
        <f t="shared" ref="H79:H85" si="4">+D79/G79</f>
        <v>1279</v>
      </c>
      <c r="I79" s="68">
        <f>+H25/H79</f>
        <v>0.92892174283886553</v>
      </c>
      <c r="J79" s="69">
        <f>AVERAGE(I79:I82)</f>
        <v>0.77519194707445638</v>
      </c>
    </row>
    <row r="80" spans="1:10" x14ac:dyDescent="0.25">
      <c r="A80" s="79">
        <v>2</v>
      </c>
      <c r="B80" s="64" t="s">
        <v>31</v>
      </c>
      <c r="C80" s="80">
        <v>12074</v>
      </c>
      <c r="D80" s="81">
        <v>12072</v>
      </c>
      <c r="E80" s="81">
        <v>21317</v>
      </c>
      <c r="F80" s="81">
        <v>20</v>
      </c>
      <c r="G80" s="70">
        <v>12</v>
      </c>
      <c r="H80" s="67">
        <f t="shared" si="4"/>
        <v>1006</v>
      </c>
      <c r="I80" s="68">
        <f>+H29/H80</f>
        <v>0.92445328031809149</v>
      </c>
      <c r="J80" s="71"/>
    </row>
    <row r="81" spans="1:10" x14ac:dyDescent="0.25">
      <c r="A81" s="63">
        <v>3</v>
      </c>
      <c r="B81" s="64" t="s">
        <v>66</v>
      </c>
      <c r="C81" s="65">
        <v>15298</v>
      </c>
      <c r="D81" s="66">
        <v>4091</v>
      </c>
      <c r="E81" s="66">
        <v>5281</v>
      </c>
      <c r="F81" s="66">
        <v>4</v>
      </c>
      <c r="G81" s="70">
        <v>4</v>
      </c>
      <c r="H81" s="67">
        <f t="shared" si="4"/>
        <v>1022.75</v>
      </c>
      <c r="I81" s="68">
        <f>+H40/H81</f>
        <v>0.5820092886824737</v>
      </c>
      <c r="J81" s="71"/>
    </row>
    <row r="82" spans="1:10" x14ac:dyDescent="0.25">
      <c r="A82" s="63">
        <v>4</v>
      </c>
      <c r="B82" s="64" t="s">
        <v>67</v>
      </c>
      <c r="C82" s="65">
        <v>16631</v>
      </c>
      <c r="D82" s="66">
        <v>3377</v>
      </c>
      <c r="E82" s="66">
        <v>3747</v>
      </c>
      <c r="F82" s="66">
        <v>4</v>
      </c>
      <c r="G82" s="70">
        <v>4</v>
      </c>
      <c r="H82" s="67">
        <f t="shared" si="4"/>
        <v>844.25</v>
      </c>
      <c r="I82" s="68">
        <f>+H44/H82</f>
        <v>0.66538347645839502</v>
      </c>
      <c r="J82" s="71"/>
    </row>
    <row r="83" spans="1:10" x14ac:dyDescent="0.25">
      <c r="A83" s="63">
        <v>5</v>
      </c>
      <c r="B83" s="64" t="s">
        <v>68</v>
      </c>
      <c r="C83" s="65">
        <v>14704</v>
      </c>
      <c r="D83" s="66">
        <v>2800</v>
      </c>
      <c r="E83" s="66">
        <v>3400</v>
      </c>
      <c r="F83" s="66">
        <v>5</v>
      </c>
      <c r="G83" s="70">
        <v>5</v>
      </c>
      <c r="H83" s="67">
        <f t="shared" si="4"/>
        <v>560</v>
      </c>
      <c r="I83" s="68">
        <f>+H41/H83</f>
        <v>0.7142857142857143</v>
      </c>
      <c r="J83" s="71"/>
    </row>
    <row r="84" spans="1:10" x14ac:dyDescent="0.25">
      <c r="A84" s="63">
        <v>6</v>
      </c>
      <c r="B84" s="64" t="s">
        <v>69</v>
      </c>
      <c r="C84" s="65">
        <v>13991</v>
      </c>
      <c r="D84" s="66">
        <v>2737</v>
      </c>
      <c r="E84" s="66">
        <v>3145</v>
      </c>
      <c r="F84" s="66">
        <v>4</v>
      </c>
      <c r="G84" s="70">
        <v>3</v>
      </c>
      <c r="H84" s="67">
        <f t="shared" si="4"/>
        <v>912.33333333333337</v>
      </c>
      <c r="I84" s="68">
        <f>+H43/H84</f>
        <v>0.32700036536353666</v>
      </c>
      <c r="J84" s="71"/>
    </row>
    <row r="85" spans="1:10" x14ac:dyDescent="0.25">
      <c r="A85" s="63">
        <v>7</v>
      </c>
      <c r="B85" s="64" t="s">
        <v>70</v>
      </c>
      <c r="C85" s="65">
        <v>14387</v>
      </c>
      <c r="D85" s="66">
        <v>2456</v>
      </c>
      <c r="E85" s="66">
        <v>3256</v>
      </c>
      <c r="F85" s="66">
        <v>2</v>
      </c>
      <c r="G85" s="70">
        <v>2</v>
      </c>
      <c r="H85" s="67">
        <f t="shared" si="4"/>
        <v>1228</v>
      </c>
      <c r="I85" s="68">
        <f>+H42/H85</f>
        <v>0.47882736156351791</v>
      </c>
      <c r="J85" s="71"/>
    </row>
    <row r="86" spans="1:10" x14ac:dyDescent="0.25">
      <c r="A86" s="63">
        <v>8</v>
      </c>
      <c r="B86" s="64" t="s">
        <v>71</v>
      </c>
      <c r="C86" s="65">
        <v>14509</v>
      </c>
      <c r="D86" s="66">
        <v>1753</v>
      </c>
      <c r="E86" s="66">
        <v>2209</v>
      </c>
      <c r="F86" s="66">
        <v>2</v>
      </c>
      <c r="G86" s="70"/>
      <c r="H86" s="67"/>
      <c r="I86" s="70"/>
      <c r="J86" s="71"/>
    </row>
    <row r="87" spans="1:10" x14ac:dyDescent="0.25">
      <c r="A87" s="63">
        <v>9</v>
      </c>
      <c r="B87" s="64" t="s">
        <v>72</v>
      </c>
      <c r="C87" s="65">
        <v>16982</v>
      </c>
      <c r="D87" s="66">
        <v>1725</v>
      </c>
      <c r="E87" s="66">
        <v>2025</v>
      </c>
      <c r="F87" s="66">
        <v>2</v>
      </c>
      <c r="G87" s="70"/>
      <c r="H87" s="67"/>
      <c r="I87" s="70"/>
      <c r="J87" s="71"/>
    </row>
    <row r="88" spans="1:10" ht="16.5" thickBot="1" x14ac:dyDescent="0.3">
      <c r="A88" s="72">
        <v>10</v>
      </c>
      <c r="B88" s="73" t="s">
        <v>73</v>
      </c>
      <c r="C88" s="74">
        <v>11343</v>
      </c>
      <c r="D88" s="75">
        <v>1700</v>
      </c>
      <c r="E88" s="75">
        <v>3400</v>
      </c>
      <c r="F88" s="75">
        <v>1</v>
      </c>
      <c r="G88" s="82"/>
      <c r="H88" s="76"/>
      <c r="I88" s="82"/>
      <c r="J88" s="78"/>
    </row>
    <row r="89" spans="1:10" x14ac:dyDescent="0.25">
      <c r="F89"/>
    </row>
    <row r="90" spans="1:10" x14ac:dyDescent="0.25">
      <c r="F90"/>
    </row>
    <row r="91" spans="1:10" x14ac:dyDescent="0.25">
      <c r="F91"/>
    </row>
    <row r="92" spans="1:10" x14ac:dyDescent="0.25">
      <c r="F92"/>
    </row>
    <row r="93" spans="1:10" x14ac:dyDescent="0.25">
      <c r="F9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Open</vt:lpstr>
      <vt:lpstr>Seniors</vt:lpstr>
      <vt:lpstr>Juniors</vt:lpstr>
      <vt:lpstr>TS 1. Dec Rankings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</dc:creator>
  <cp:lastModifiedBy>Weigl</cp:lastModifiedBy>
  <dcterms:created xsi:type="dcterms:W3CDTF">2011-10-21T08:58:12Z</dcterms:created>
  <dcterms:modified xsi:type="dcterms:W3CDTF">2019-03-15T09:43:12Z</dcterms:modified>
</cp:coreProperties>
</file>